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4" i="1" l="1"/>
  <c r="D464" i="1"/>
  <c r="C464" i="1"/>
  <c r="E451" i="1"/>
  <c r="E442" i="1"/>
  <c r="E423" i="1"/>
  <c r="E409" i="1"/>
  <c r="E402" i="1"/>
  <c r="E415" i="1" s="1"/>
  <c r="C388" i="1"/>
  <c r="E372" i="1"/>
  <c r="D372" i="1"/>
  <c r="C372" i="1"/>
  <c r="F351" i="1"/>
  <c r="E351" i="1"/>
  <c r="D351" i="1"/>
  <c r="C351" i="1"/>
  <c r="E325" i="1"/>
  <c r="D325" i="1"/>
  <c r="C325" i="1"/>
  <c r="D305" i="1"/>
  <c r="C305" i="1"/>
  <c r="C240" i="1"/>
  <c r="C232" i="1"/>
  <c r="C206" i="1"/>
  <c r="C199" i="1"/>
  <c r="C192" i="1"/>
  <c r="C185" i="1"/>
  <c r="F177" i="1"/>
  <c r="E177" i="1"/>
  <c r="D177" i="1"/>
  <c r="C177" i="1"/>
  <c r="C145" i="1"/>
  <c r="E138" i="1"/>
  <c r="C138" i="1"/>
  <c r="D137" i="1"/>
  <c r="D138" i="1" s="1"/>
  <c r="C137" i="1"/>
  <c r="E128" i="1"/>
  <c r="D128" i="1"/>
  <c r="C128" i="1"/>
  <c r="C74" i="1"/>
  <c r="C67" i="1"/>
  <c r="C56" i="1"/>
  <c r="F45" i="1"/>
  <c r="E45" i="1"/>
  <c r="D45" i="1"/>
  <c r="C45" i="1"/>
  <c r="E35" i="1"/>
  <c r="D35" i="1"/>
  <c r="C35" i="1"/>
  <c r="E23" i="1"/>
  <c r="C23" i="1"/>
</calcChain>
</file>

<file path=xl/sharedStrings.xml><?xml version="1.0" encoding="utf-8"?>
<sst xmlns="http://schemas.openxmlformats.org/spreadsheetml/2006/main" count="421" uniqueCount="334">
  <si>
    <t>Al 30 de Junio del 2017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</si>
  <si>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</si>
  <si>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</si>
  <si>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</si>
  <si>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</si>
  <si>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</si>
  <si>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</si>
  <si>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</si>
  <si>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NO APLICA</t>
  </si>
  <si>
    <t xml:space="preserve">NOTAS A LOS ESTADOS FINANCIEROS 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</si>
  <si>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</si>
  <si>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</si>
  <si>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</si>
  <si>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</si>
  <si>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</si>
  <si>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</si>
  <si>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</si>
  <si>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</si>
  <si>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</si>
  <si>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</si>
  <si>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</si>
  <si>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</si>
  <si>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</si>
  <si>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2015</t>
  </si>
  <si>
    <t>2014</t>
  </si>
  <si>
    <t>1122 CUENTAS POR COBRAR CP</t>
  </si>
  <si>
    <t>1122602001 CUENTAS POR COBRAR A ENTIDADES FED Y MPIOS</t>
  </si>
  <si>
    <t>1122902001 OTRAS CUENTAS POR COBRAR</t>
  </si>
  <si>
    <t>1124 INGRESOS POR RECUPERAR CP</t>
  </si>
  <si>
    <t>ESF-03 DEUDORES P/RECUPERAR</t>
  </si>
  <si>
    <t>90 DIAS</t>
  </si>
  <si>
    <t>180 DIAS</t>
  </si>
  <si>
    <t>365 DIAS</t>
  </si>
  <si>
    <t>1123101002 GASTOS A RESERVA DE COMPROBAR</t>
  </si>
  <si>
    <t>1123102001 FUNCIONARIOS Y EMPLEADOS</t>
  </si>
  <si>
    <t>1125 DEUDORES POR ANTICIPOS</t>
  </si>
  <si>
    <t>1125102001 FONDO FIJO</t>
  </si>
  <si>
    <t>1131001001 ANTICIPO A PROVEEDORES</t>
  </si>
  <si>
    <t>1134201002 ANTICIPO A CONTRATISTAS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</si>
  <si>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</si>
  <si>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</si>
  <si>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</si>
  <si>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</si>
  <si>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</si>
  <si>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</si>
  <si>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</si>
  <si>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</si>
  <si>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</si>
  <si>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</si>
  <si>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</si>
  <si>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</si>
  <si>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</si>
  <si>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</si>
  <si>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</si>
  <si>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</si>
  <si>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</si>
  <si>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</si>
  <si>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</si>
  <si>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</si>
  <si>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 BIENES INMUEBLES, INFRAESTRUCTURA Y CONTRUCCIONES EN PROCESO</t>
  </si>
  <si>
    <t>1236262200 EDIFICACION NO HABITACIONAL</t>
  </si>
  <si>
    <t>1240 BIENES MUEBLES</t>
  </si>
  <si>
    <t>1241151100MUEBLES DE OFICINA Y ESTANTERÍA 2011</t>
  </si>
  <si>
    <t>1241151101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</si>
  <si>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</si>
  <si>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</si>
  <si>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</si>
  <si>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</si>
  <si>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</si>
  <si>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</si>
  <si>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</si>
  <si>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</si>
  <si>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</si>
  <si>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</si>
  <si>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</si>
  <si>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</si>
  <si>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</si>
  <si>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</si>
  <si>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</si>
  <si>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</si>
  <si>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</si>
  <si>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</si>
  <si>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</si>
  <si>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</si>
  <si>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</si>
  <si>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</si>
  <si>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</si>
  <si>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1260 DEPRECIACIÓN, DETERIORO Y AMORTIZACIÓN ACUMULADA DE BIENES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</si>
  <si>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</si>
  <si>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</si>
  <si>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</si>
  <si>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</si>
  <si>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</si>
  <si>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</si>
  <si>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</si>
  <si>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</si>
  <si>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</si>
  <si>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</si>
  <si>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</si>
  <si>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</si>
  <si>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</si>
  <si>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1263656901 DEP. ACUM. OTROS EQUIPOS 2010</t>
  </si>
  <si>
    <t>ESF-09 INTANGIBLES Y DIFERIDOS</t>
  </si>
  <si>
    <t>1250 ACTIVOS INTANGIBLES</t>
  </si>
  <si>
    <t>1252259300 MARCAS</t>
  </si>
  <si>
    <t>1270 ACTIVOS DIFERIDOS</t>
  </si>
  <si>
    <t>ESF-10   ESTIMACIONES Y DETERIOROS</t>
  </si>
  <si>
    <t>1280 ESTIMACIÓN POR PÉRDIDA O DETERIORO DE ACTIVOS NO CIRCULANTES</t>
  </si>
  <si>
    <t>no aplica</t>
  </si>
  <si>
    <t>ESF-11 OTROS ACTIVOS</t>
  </si>
  <si>
    <t>CARACTERÍSTICAS</t>
  </si>
  <si>
    <t>1191001001 DEPOSITOS EN GARANTIA SERV.</t>
  </si>
  <si>
    <t>PASIVO</t>
  </si>
  <si>
    <t>ESF-12 CUENTAS Y DOCUMENTOS POR PAGAR</t>
  </si>
  <si>
    <t>2110 CUENTAS POR PAGAR A CORTO PLAZO</t>
  </si>
  <si>
    <t>2111401003 APORTACION PATRONAL IMSS</t>
  </si>
  <si>
    <t>2117101003 ISR POR SUELDOS Y SALARIOS</t>
  </si>
  <si>
    <t>2117101004 ISR ASIMILADOS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</si>
  <si>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</si>
  <si>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</si>
  <si>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</si>
  <si>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</si>
  <si>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</si>
  <si>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2117918001 DIVO 5% AL MILLAR</t>
  </si>
  <si>
    <t>2117918002 CAP 2%</t>
  </si>
  <si>
    <t>2117918004 PENALIZACIONES CONTRATISTAS</t>
  </si>
  <si>
    <t>2117918005 CNEC RET 5 AL MILLAR</t>
  </si>
  <si>
    <t>2117918006 ICIC 2 AL MILLAR</t>
  </si>
  <si>
    <t>2117919003 DESCUENTO POR TELEFONIA</t>
  </si>
  <si>
    <t>2119905001 ACREEDORES DIVERSOS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</si>
  <si>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</si>
  <si>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</si>
  <si>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</si>
  <si>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</si>
  <si>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</si>
  <si>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</si>
  <si>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</si>
  <si>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</si>
  <si>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</si>
  <si>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II) NOTAS AL ESTADO DE ACTIVIDADES</t>
  </si>
  <si>
    <t>INGRESOS DE GESTIÓN</t>
  </si>
  <si>
    <t>ERA-01 INGRESOS</t>
  </si>
  <si>
    <t>NOTA</t>
  </si>
  <si>
    <t>4100 INGRESOS DE GESTIÓN</t>
  </si>
  <si>
    <t>4159510701 POR CONCEPTO DE FICHAS</t>
  </si>
  <si>
    <t>4159510710 REEXPEDICION DE CREDENCIALES</t>
  </si>
  <si>
    <t>4159510715 GESTORIA DE TITULACION</t>
  </si>
  <si>
    <t>4162610061 SANCIONES</t>
  </si>
  <si>
    <t>4169610153 POR CONCEPTO DE DIPLOMADOS</t>
  </si>
  <si>
    <t>4169610162 APOYO ECONÓMICO PARA RESIDENCIAS PROFESIONALES</t>
  </si>
  <si>
    <t>4169610903 RECURSOS INTERINSTITUCIONALES</t>
  </si>
  <si>
    <t>4173711005 INGRESOS POR LA VENTA DE BIENES Y SERVICIOS ODES</t>
  </si>
  <si>
    <t>4200 PARTICIPACIONES, APORTACIONES, TRANSFERENCIAS, ASIGNACIONES, SUBSIDIOS Y OTRAS AYUDAS</t>
  </si>
  <si>
    <t>4213831000 SERVICIOS PERSONALES</t>
  </si>
  <si>
    <t>4213832000 MATERIALES Y SUMINISTROS</t>
  </si>
  <si>
    <t>4213833000 SERVICIOS GENERALES OTROS CONVENIOS FEDE</t>
  </si>
  <si>
    <t>4221911000 SERVICIOS PERSONALES</t>
  </si>
  <si>
    <t>4221912000 MATERIALES Y SUMINISTROS</t>
  </si>
  <si>
    <t>4221913000 SERVICIOS GENERALES</t>
  </si>
  <si>
    <t>4221914000 AYUDAS Y SUBSIDIOS</t>
  </si>
  <si>
    <t>ERA-02 OTROS INGRESOS Y BENEFICIOS</t>
  </si>
  <si>
    <t xml:space="preserve">4300 OTROS INGRESOS Y BENEFICIOS
</t>
  </si>
  <si>
    <t>4311511001  INTERES NORMALES</t>
  </si>
  <si>
    <t>4311511008 INTERESES CONVENIOS FEDERALES</t>
  </si>
  <si>
    <t>4399000008 DIFERENCIAS POR REDONDEOS</t>
  </si>
  <si>
    <t>GASTOS Y OTRAS PÉRDIDAS</t>
  </si>
  <si>
    <t>ERA-03 GASTOS</t>
  </si>
  <si>
    <t>%GASTO</t>
  </si>
  <si>
    <t>EXPLICACION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</si>
  <si>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</si>
  <si>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</si>
  <si>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</si>
  <si>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</si>
  <si>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</si>
  <si>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</si>
  <si>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</si>
  <si>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</si>
  <si>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5115155000 APOYOS A LA CAPACITACION DE LOS SERV. PUBLICOS</t>
  </si>
  <si>
    <t>5116171000 ESTÍMULOS</t>
  </si>
  <si>
    <t>5121211000 MATERIALES Y ÚTILES DE OFICINA</t>
  </si>
  <si>
    <t>5121214000 MAT. UTILES Y EQUIPOS MENORES DE TECNOLOGIAS DE LA</t>
  </si>
  <si>
    <t>5121215000 MATERIAL IMPRESO E INFORMACION DIGITAL</t>
  </si>
  <si>
    <t>5121216000 MATERIAL DE LIMPIEZA</t>
  </si>
  <si>
    <t>5122221000 ALIMENTACIÓN DE PERSONAS</t>
  </si>
  <si>
    <t>5124246000 MATERIAL ELECTRICO Y ELECTRONICO</t>
  </si>
  <si>
    <t>5124248000 MATERIALES COMPLEMENTARIOS</t>
  </si>
  <si>
    <t>5124249000 OTROS MATERIALES Y ARTICULOS DE CONSTRUCCION Y REP</t>
  </si>
  <si>
    <t>5125251000 SUSTANCIAS QUIMICAS</t>
  </si>
  <si>
    <t>5125252000 FERTILIZANTES PESTICIDAS Y OTROS AGROQUIMICOS</t>
  </si>
  <si>
    <t>5125253000 MEDICINAS Y PRODUCTOS FARMACÉUTICOS</t>
  </si>
  <si>
    <t>5125254000 MATERIALES ACCESORIOS Y SUMMINISTROS MEDICOS</t>
  </si>
  <si>
    <t>5125255000 MAT. ACCESORIOS Y SUMMINISTROS DE LABORATORIO</t>
  </si>
  <si>
    <t>5126261000 COMBUSTIBLES, LUBRICANTES Y ADITIVOS</t>
  </si>
  <si>
    <t>5127273000 ARTICULOS DEPORTIVOS</t>
  </si>
  <si>
    <t>5129293000 REF. Y ACCESORIOS ME. MOB. Y EQ. AD., ED. Y REC.</t>
  </si>
  <si>
    <t>5129294000 REFACCIONES Y ACCESORIOS PARA EQ. DE COMPUTO</t>
  </si>
  <si>
    <t>5129296000 REF. Y ACCESORIOS ME. DE EQ. DE TRANSPORTE</t>
  </si>
  <si>
    <t>5131311000 SERVICIO DE ENERGÍA ELÉCTRICA</t>
  </si>
  <si>
    <t>5131313000 SERVICIO DE AGUA POTABLE</t>
  </si>
  <si>
    <t>5131314000 TELEFONÍA TRADICIONAL</t>
  </si>
  <si>
    <t>5131315000 TELEFONÍA CELULAR</t>
  </si>
  <si>
    <t>5131317000 SERV. ACCESO A INTERNET, REDES Y PROC. DE INFO.</t>
  </si>
  <si>
    <t>5131318000 SERVICIOS POSTALES Y TELEGRAFICOS</t>
  </si>
  <si>
    <t>5132325000 ARRENDAMIENTO DE EQUIPO DE TRANSPORTE</t>
  </si>
  <si>
    <t>5132327000 ARRENDAMIENTO DE ACTIVOS INTANGIBLES</t>
  </si>
  <si>
    <t>5132329000 OTROS ARRENDAMIENTOS</t>
  </si>
  <si>
    <t>5133336000 SERVS. CONSULT. ADM., PROCS., TEC. Y TECNO.</t>
  </si>
  <si>
    <t>5133338000 SERVICIOS DE VIGILANCIA</t>
  </si>
  <si>
    <t>5133339000 SERVICIOS PROFESIONALES, CIENTIFICOS Y TECNICOS IN</t>
  </si>
  <si>
    <t>5134345000 SEGUROS DE BIENES PATRIMONIALES</t>
  </si>
  <si>
    <t>5135355000 REPARACION Y MANTENIMIENTO DE EQUIPO DE EQ. TRANSP</t>
  </si>
  <si>
    <t>5135358000 SERVICIOS DE LIMPIEZA Y MANEJO DE DESECHOS</t>
  </si>
  <si>
    <t>5136361100 DIFUSION POR RADIO, TELEVISION Y PRENSA</t>
  </si>
  <si>
    <t>5136364000 SERVICIO DE REVELADO DE FOTOGRAFÍAS</t>
  </si>
  <si>
    <t>5137371000 PASAJES AEREOS</t>
  </si>
  <si>
    <t>5137372000 PASAJES TERRESTRES</t>
  </si>
  <si>
    <t>5137375000 VIATICOS EN EL PAIS</t>
  </si>
  <si>
    <t>5138381000 GASTOS DE CEREMONIAL</t>
  </si>
  <si>
    <t>5138382000 GASTOS DE ORDEN SOCIAL Y CULTURAL</t>
  </si>
  <si>
    <t>5138385000 GASTOS  DE REPRESENTACION</t>
  </si>
  <si>
    <t>5139392000 OTROS IMPUESTOS Y DERECHOS</t>
  </si>
  <si>
    <t>5139396000 OTROS GASTOS POR RESPONSABILIDADES</t>
  </si>
  <si>
    <t>5139398000 IMPUESTO DE NOMINA</t>
  </si>
  <si>
    <t>5139399000 OTROS SERVICIOS GENERALES</t>
  </si>
  <si>
    <t>5241441000 PAGOS DE DEFUNCIÓN</t>
  </si>
  <si>
    <t>5242442000 BECAS Y OT. AYUDAS PARA PROG. DE CAPACITA.</t>
  </si>
  <si>
    <t>5599000006 Diferencia por Redondeo</t>
  </si>
  <si>
    <t>III) NOTAS AL ESTADO DE VARIACIÓN A LA HACIEDA PÚBLICA</t>
  </si>
  <si>
    <t>VHP-01 PATRIMONIO CONTRIBUIDO</t>
  </si>
  <si>
    <t>MODIFICACION</t>
  </si>
  <si>
    <t>3110 HACIENDA PUBLICA/PATRIMONIO CONTRIBUIDO</t>
  </si>
  <si>
    <t>3110000001 APORTACIONES</t>
  </si>
  <si>
    <t>3110000002 BAJA DE ACTIVO FIJO</t>
  </si>
  <si>
    <t>3110915000 BIENES MUEBLES E INMUEBLES</t>
  </si>
  <si>
    <t>3110916000 OBRA PÚBLICA</t>
  </si>
  <si>
    <t>3111825205 FAM EDU SUPERIOR BIENES MUEBLES E INMUEBLES</t>
  </si>
  <si>
    <t>3111835000 CONVENIO BIENES MUEBLES E INMUEBLES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</si>
  <si>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</si>
  <si>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</si>
  <si>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</si>
  <si>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</si>
  <si>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</si>
  <si>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VHP-02 PATRIMONIO GENERADO</t>
  </si>
  <si>
    <t>3210 HACIENDA PUBLICA /PATRIMONIO GENERADO</t>
  </si>
  <si>
    <t>3210000001  RESULTADO DEL EJERCICIO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</si>
  <si>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</si>
  <si>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</si>
  <si>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</si>
  <si>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</si>
  <si>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</si>
  <si>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</si>
  <si>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</si>
  <si>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</si>
  <si>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</si>
  <si>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</si>
  <si>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</si>
  <si>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</si>
  <si>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</si>
  <si>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</si>
  <si>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</si>
  <si>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REMANENTE INTERINSTITUCIONAL</t>
  </si>
  <si>
    <t>3220690204  APLICACIÓN DE REMANENTE MUNICIPAL</t>
  </si>
  <si>
    <t>IV) NOTAS AL ESTADO DE FLUJO DE EFECTIVO</t>
  </si>
  <si>
    <t>EFE-01 FLUJO DE EFECTIVO</t>
  </si>
  <si>
    <t>1110 EFECTIVO Y EQUIVALENTES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</si>
  <si>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</si>
  <si>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</si>
  <si>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</si>
  <si>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</si>
  <si>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</si>
  <si>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</si>
  <si>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</si>
  <si>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1112102008 BANCOMER 0199947493 MINISTRACION FONDO DE FISCALIZ</t>
  </si>
  <si>
    <t>1112102009 BANCOMER 0199947469 MINISTRACION IMPTO NOMINA</t>
  </si>
  <si>
    <t>1112102010 BANCOMER 0102834200 MINISTRACION PROXOE</t>
  </si>
  <si>
    <t>1112102011 BANCOMER 0102834634 MINISTRACION PROXOE</t>
  </si>
  <si>
    <t>1112102012 BANCOMER 109401423 MINISTRACIÓN DIPLOMADO ITSS-SDA</t>
  </si>
  <si>
    <t>1112102013 BANCOMER 0104323186 PULGON AMARILLO</t>
  </si>
  <si>
    <t>EFE-02 ADQ. BIENES MUEBLES E INMUEBLES</t>
  </si>
  <si>
    <t>% SUB</t>
  </si>
  <si>
    <t>1210 INVERSIONES FINANCIERAS A LARGO PLAZO</t>
  </si>
  <si>
    <t>1230 BIENES INMUEBLES, INFRAESTRUCTURA Y CONSTRUCCIONES EN PROCESO</t>
  </si>
  <si>
    <t>1241151100 MUEBLES DE OFICINA Y ESTANTERÍA 2011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</si>
  <si>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</si>
  <si>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</si>
  <si>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</si>
  <si>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30 de Junio de 2017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</si>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</sst>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General_)"/>
    <numFmt numFmtId="166" formatCode="#,##0.00;\-#,##0.00;&quot; &quot;"/>
    <numFmt numFmtId="167" formatCode="#,##0;\-#,##0;&quot; &quot;"/>
    <numFmt numFmtId="168" formatCode="#,##0.0000000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9.5"/>
      <name val="Arial"/>
      <family val="2"/>
    </font>
    <font>
      <b/>
      <sz val="11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  <xf numFmtId="0" fontId="3" fillId="0" borderId="0"/>
    <xf numFmtId="43" fontId="15" fillId="0" borderId="0" applyFont="0" applyFill="0" applyBorder="0" applyAlignment="0" applyProtection="0"/>
  </cellStyleXfs>
  <cellXfs count="177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2" fillId="3" borderId="6" xfId="0" applyFont="1" applyFill="1" applyBorder="1"/>
    <xf numFmtId="0" fontId="2" fillId="3" borderId="1" xfId="0" applyFont="1" applyFill="1" applyBorder="1"/>
    <xf numFmtId="0" fontId="3" fillId="3" borderId="0" xfId="0" applyFont="1" applyFill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3" borderId="5" xfId="0" applyFont="1" applyFill="1" applyBorder="1"/>
    <xf numFmtId="0" fontId="2" fillId="0" borderId="0" xfId="0" applyFont="1" applyBorder="1"/>
    <xf numFmtId="0" fontId="2" fillId="3" borderId="7" xfId="0" applyFont="1" applyFill="1" applyBorder="1"/>
    <xf numFmtId="0" fontId="2" fillId="0" borderId="1" xfId="0" applyFont="1" applyBorder="1"/>
    <xf numFmtId="0" fontId="6" fillId="3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4" fillId="3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/>
    <xf numFmtId="0" fontId="10" fillId="3" borderId="1" xfId="0" applyFont="1" applyFill="1" applyBorder="1" applyAlignment="1"/>
    <xf numFmtId="0" fontId="4" fillId="3" borderId="0" xfId="0" applyFont="1" applyFill="1" applyBorder="1" applyAlignment="1"/>
    <xf numFmtId="0" fontId="11" fillId="0" borderId="0" xfId="0" applyFont="1" applyBorder="1" applyAlignment="1">
      <alignment horizontal="center"/>
    </xf>
    <xf numFmtId="0" fontId="12" fillId="3" borderId="0" xfId="0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3" fillId="0" borderId="0" xfId="0" applyFont="1" applyBorder="1" applyAlignment="1">
      <alignment horizontal="left"/>
    </xf>
    <xf numFmtId="0" fontId="14" fillId="3" borderId="0" xfId="0" applyFont="1" applyFill="1" applyBorder="1"/>
    <xf numFmtId="0" fontId="5" fillId="3" borderId="0" xfId="0" applyFont="1" applyFill="1" applyBorder="1"/>
    <xf numFmtId="49" fontId="4" fillId="2" borderId="12" xfId="0" applyNumberFormat="1" applyFont="1" applyFill="1" applyBorder="1" applyAlignment="1">
      <alignment horizontal="left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3" borderId="13" xfId="0" applyNumberFormat="1" applyFont="1" applyFill="1" applyBorder="1" applyAlignment="1">
      <alignment horizontal="left"/>
    </xf>
    <xf numFmtId="166" fontId="9" fillId="3" borderId="13" xfId="0" applyNumberFormat="1" applyFont="1" applyFill="1" applyBorder="1"/>
    <xf numFmtId="49" fontId="4" fillId="3" borderId="14" xfId="0" applyNumberFormat="1" applyFont="1" applyFill="1" applyBorder="1" applyAlignment="1">
      <alignment horizontal="left"/>
    </xf>
    <xf numFmtId="166" fontId="9" fillId="3" borderId="14" xfId="0" applyNumberFormat="1" applyFont="1" applyFill="1" applyBorder="1"/>
    <xf numFmtId="49" fontId="4" fillId="3" borderId="15" xfId="0" applyNumberFormat="1" applyFont="1" applyFill="1" applyBorder="1" applyAlignment="1">
      <alignment horizontal="left"/>
    </xf>
    <xf numFmtId="166" fontId="9" fillId="3" borderId="15" xfId="0" applyNumberFormat="1" applyFont="1" applyFill="1" applyBorder="1"/>
    <xf numFmtId="0" fontId="7" fillId="3" borderId="0" xfId="0" applyFont="1" applyFill="1" applyBorder="1"/>
    <xf numFmtId="166" fontId="2" fillId="3" borderId="14" xfId="0" applyNumberFormat="1" applyFont="1" applyFill="1" applyBorder="1"/>
    <xf numFmtId="43" fontId="4" fillId="2" borderId="12" xfId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/>
    <xf numFmtId="0" fontId="5" fillId="3" borderId="0" xfId="0" applyFont="1" applyFill="1"/>
    <xf numFmtId="49" fontId="4" fillId="3" borderId="14" xfId="0" applyNumberFormat="1" applyFont="1" applyFill="1" applyBorder="1" applyAlignment="1">
      <alignment horizontal="right"/>
    </xf>
    <xf numFmtId="49" fontId="4" fillId="3" borderId="0" xfId="0" applyNumberFormat="1" applyFont="1" applyFill="1" applyBorder="1" applyAlignment="1">
      <alignment horizontal="left"/>
    </xf>
    <xf numFmtId="166" fontId="9" fillId="3" borderId="0" xfId="0" applyNumberFormat="1" applyFont="1" applyFill="1" applyBorder="1"/>
    <xf numFmtId="49" fontId="4" fillId="2" borderId="12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left"/>
    </xf>
    <xf numFmtId="166" fontId="9" fillId="3" borderId="6" xfId="0" applyNumberFormat="1" applyFont="1" applyFill="1" applyBorder="1"/>
    <xf numFmtId="49" fontId="4" fillId="3" borderId="7" xfId="0" applyNumberFormat="1" applyFont="1" applyFill="1" applyBorder="1" applyAlignment="1">
      <alignment horizontal="left"/>
    </xf>
    <xf numFmtId="166" fontId="9" fillId="3" borderId="1" xfId="0" applyNumberFormat="1" applyFont="1" applyFill="1" applyBorder="1"/>
    <xf numFmtId="166" fontId="9" fillId="3" borderId="8" xfId="0" applyNumberFormat="1" applyFont="1" applyFill="1" applyBorder="1"/>
    <xf numFmtId="166" fontId="4" fillId="2" borderId="2" xfId="0" applyNumberFormat="1" applyFont="1" applyFill="1" applyBorder="1"/>
    <xf numFmtId="166" fontId="4" fillId="2" borderId="3" xfId="0" applyNumberFormat="1" applyFont="1" applyFill="1" applyBorder="1"/>
    <xf numFmtId="166" fontId="4" fillId="2" borderId="4" xfId="0" applyNumberFormat="1" applyFont="1" applyFill="1" applyBorder="1"/>
    <xf numFmtId="166" fontId="4" fillId="3" borderId="0" xfId="0" applyNumberFormat="1" applyFont="1" applyFill="1" applyBorder="1"/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167" fontId="2" fillId="3" borderId="13" xfId="0" applyNumberFormat="1" applyFont="1" applyFill="1" applyBorder="1"/>
    <xf numFmtId="166" fontId="2" fillId="3" borderId="13" xfId="0" applyNumberFormat="1" applyFont="1" applyFill="1" applyBorder="1"/>
    <xf numFmtId="0" fontId="0" fillId="0" borderId="14" xfId="0" applyBorder="1"/>
    <xf numFmtId="167" fontId="2" fillId="3" borderId="14" xfId="0" applyNumberFormat="1" applyFont="1" applyFill="1" applyBorder="1"/>
    <xf numFmtId="0" fontId="0" fillId="0" borderId="0" xfId="0" applyAlignment="1">
      <alignment vertical="center"/>
    </xf>
    <xf numFmtId="43" fontId="2" fillId="3" borderId="14" xfId="1" applyFont="1" applyFill="1" applyBorder="1"/>
    <xf numFmtId="0" fontId="5" fillId="0" borderId="15" xfId="0" applyFont="1" applyBorder="1"/>
    <xf numFmtId="0" fontId="2" fillId="2" borderId="12" xfId="0" applyFont="1" applyFill="1" applyBorder="1"/>
    <xf numFmtId="43" fontId="2" fillId="3" borderId="0" xfId="0" applyNumberFormat="1" applyFont="1" applyFill="1"/>
    <xf numFmtId="43" fontId="9" fillId="3" borderId="14" xfId="1" applyFont="1" applyFill="1" applyBorder="1"/>
    <xf numFmtId="0" fontId="0" fillId="0" borderId="15" xfId="0" applyBorder="1"/>
    <xf numFmtId="0" fontId="5" fillId="2" borderId="13" xfId="4" applyFont="1" applyFill="1" applyBorder="1" applyAlignment="1">
      <alignment horizontal="left" vertical="center" wrapText="1"/>
    </xf>
    <xf numFmtId="4" fontId="5" fillId="2" borderId="13" xfId="5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4" fontId="2" fillId="0" borderId="13" xfId="0" applyNumberFormat="1" applyFont="1" applyBorder="1" applyAlignment="1"/>
    <xf numFmtId="0" fontId="2" fillId="0" borderId="5" xfId="0" applyFont="1" applyFill="1" applyBorder="1" applyAlignment="1">
      <alignment wrapText="1"/>
    </xf>
    <xf numFmtId="43" fontId="2" fillId="0" borderId="14" xfId="1" applyFont="1" applyFill="1" applyBorder="1" applyAlignment="1">
      <alignment wrapText="1"/>
    </xf>
    <xf numFmtId="4" fontId="2" fillId="0" borderId="14" xfId="5" applyNumberFormat="1" applyFont="1" applyBorder="1" applyAlignment="1"/>
    <xf numFmtId="0" fontId="2" fillId="3" borderId="14" xfId="0" applyFont="1" applyFill="1" applyBorder="1"/>
    <xf numFmtId="0" fontId="2" fillId="3" borderId="15" xfId="0" applyFont="1" applyFill="1" applyBorder="1"/>
    <xf numFmtId="43" fontId="2" fillId="3" borderId="15" xfId="1" applyFont="1" applyFill="1" applyBorder="1"/>
    <xf numFmtId="43" fontId="4" fillId="2" borderId="12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left"/>
    </xf>
    <xf numFmtId="49" fontId="2" fillId="0" borderId="13" xfId="0" applyNumberFormat="1" applyFont="1" applyFill="1" applyBorder="1" applyAlignment="1">
      <alignment wrapText="1"/>
    </xf>
    <xf numFmtId="4" fontId="2" fillId="0" borderId="9" xfId="5" applyNumberFormat="1" applyFont="1" applyFill="1" applyBorder="1" applyAlignment="1">
      <alignment wrapText="1"/>
    </xf>
    <xf numFmtId="4" fontId="2" fillId="0" borderId="13" xfId="5" applyNumberFormat="1" applyFont="1" applyFill="1" applyBorder="1" applyAlignment="1">
      <alignment wrapText="1"/>
    </xf>
    <xf numFmtId="49" fontId="2" fillId="0" borderId="5" xfId="0" applyNumberFormat="1" applyFont="1" applyFill="1" applyBorder="1" applyAlignment="1">
      <alignment wrapText="1"/>
    </xf>
    <xf numFmtId="49" fontId="2" fillId="0" borderId="14" xfId="0" applyNumberFormat="1" applyFont="1" applyFill="1" applyBorder="1" applyAlignment="1">
      <alignment wrapText="1"/>
    </xf>
    <xf numFmtId="4" fontId="2" fillId="0" borderId="0" xfId="5" applyNumberFormat="1" applyFont="1" applyFill="1" applyBorder="1" applyAlignment="1">
      <alignment wrapText="1"/>
    </xf>
    <xf numFmtId="4" fontId="2" fillId="0" borderId="14" xfId="5" applyNumberFormat="1" applyFont="1" applyFill="1" applyBorder="1" applyAlignment="1">
      <alignment wrapText="1"/>
    </xf>
    <xf numFmtId="49" fontId="2" fillId="0" borderId="7" xfId="0" applyNumberFormat="1" applyFont="1" applyFill="1" applyBorder="1" applyAlignment="1">
      <alignment wrapText="1"/>
    </xf>
    <xf numFmtId="49" fontId="2" fillId="0" borderId="15" xfId="0" applyNumberFormat="1" applyFont="1" applyFill="1" applyBorder="1" applyAlignment="1">
      <alignment wrapText="1"/>
    </xf>
    <xf numFmtId="4" fontId="2" fillId="0" borderId="1" xfId="5" applyNumberFormat="1" applyFont="1" applyFill="1" applyBorder="1" applyAlignment="1">
      <alignment wrapText="1"/>
    </xf>
    <xf numFmtId="4" fontId="2" fillId="0" borderId="15" xfId="5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4" fillId="2" borderId="13" xfId="0" applyNumberFormat="1" applyFont="1" applyFill="1" applyBorder="1" applyAlignment="1">
      <alignment horizontal="center" vertical="center"/>
    </xf>
    <xf numFmtId="166" fontId="4" fillId="3" borderId="15" xfId="0" applyNumberFormat="1" applyFont="1" applyFill="1" applyBorder="1"/>
    <xf numFmtId="0" fontId="5" fillId="2" borderId="12" xfId="4" applyFont="1" applyFill="1" applyBorder="1" applyAlignment="1">
      <alignment horizontal="left" vertical="center" wrapText="1"/>
    </xf>
    <xf numFmtId="4" fontId="5" fillId="2" borderId="12" xfId="5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left" wrapText="1"/>
    </xf>
    <xf numFmtId="49" fontId="4" fillId="3" borderId="13" xfId="0" applyNumberFormat="1" applyFont="1" applyFill="1" applyBorder="1" applyAlignment="1">
      <alignment horizontal="left" wrapText="1"/>
    </xf>
    <xf numFmtId="0" fontId="5" fillId="2" borderId="13" xfId="4" applyFont="1" applyFill="1" applyBorder="1" applyAlignment="1">
      <alignment horizontal="center" vertical="center" wrapText="1"/>
    </xf>
    <xf numFmtId="166" fontId="9" fillId="3" borderId="11" xfId="0" applyNumberFormat="1" applyFont="1" applyFill="1" applyBorder="1"/>
    <xf numFmtId="4" fontId="6" fillId="0" borderId="17" xfId="0" applyNumberFormat="1" applyFont="1" applyFill="1" applyBorder="1" applyAlignment="1">
      <alignment wrapText="1"/>
    </xf>
    <xf numFmtId="4" fontId="6" fillId="0" borderId="18" xfId="0" applyNumberFormat="1" applyFont="1" applyFill="1" applyBorder="1" applyAlignment="1">
      <alignment wrapText="1"/>
    </xf>
    <xf numFmtId="4" fontId="6" fillId="0" borderId="19" xfId="0" applyNumberFormat="1" applyFont="1" applyFill="1" applyBorder="1" applyAlignment="1">
      <alignment wrapText="1"/>
    </xf>
    <xf numFmtId="4" fontId="6" fillId="0" borderId="20" xfId="0" applyNumberFormat="1" applyFont="1" applyFill="1" applyBorder="1" applyAlignment="1">
      <alignment wrapText="1"/>
    </xf>
    <xf numFmtId="43" fontId="4" fillId="2" borderId="2" xfId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9" fillId="3" borderId="0" xfId="0" applyFont="1" applyFill="1"/>
    <xf numFmtId="0" fontId="5" fillId="2" borderId="12" xfId="4" applyFont="1" applyFill="1" applyBorder="1" applyAlignment="1">
      <alignment horizontal="center" vertical="center" wrapText="1"/>
    </xf>
    <xf numFmtId="43" fontId="9" fillId="3" borderId="15" xfId="1" applyFont="1" applyFill="1" applyBorder="1"/>
    <xf numFmtId="43" fontId="9" fillId="3" borderId="11" xfId="1" applyFont="1" applyFill="1" applyBorder="1"/>
    <xf numFmtId="43" fontId="9" fillId="3" borderId="6" xfId="1" applyFont="1" applyFill="1" applyBorder="1"/>
    <xf numFmtId="43" fontId="9" fillId="3" borderId="8" xfId="1" applyFont="1" applyFill="1" applyBorder="1"/>
    <xf numFmtId="0" fontId="8" fillId="0" borderId="0" xfId="0" applyFont="1" applyAlignment="1">
      <alignment horizont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" fontId="2" fillId="3" borderId="0" xfId="0" applyNumberFormat="1" applyFont="1" applyFill="1" applyBorder="1"/>
    <xf numFmtId="0" fontId="16" fillId="2" borderId="7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4" fontId="16" fillId="2" borderId="12" xfId="0" applyNumberFormat="1" applyFont="1" applyFill="1" applyBorder="1" applyAlignment="1">
      <alignment horizontal="center" vertical="center"/>
    </xf>
    <xf numFmtId="0" fontId="2" fillId="3" borderId="3" xfId="0" applyFont="1" applyFill="1" applyBorder="1"/>
    <xf numFmtId="0" fontId="16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2" fillId="0" borderId="12" xfId="0" applyFont="1" applyBorder="1"/>
    <xf numFmtId="0" fontId="17" fillId="0" borderId="1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3" fontId="17" fillId="0" borderId="12" xfId="1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3" fontId="18" fillId="0" borderId="12" xfId="1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43" fontId="16" fillId="2" borderId="12" xfId="1" applyFont="1" applyFill="1" applyBorder="1" applyAlignment="1">
      <alignment horizontal="center" vertical="center"/>
    </xf>
    <xf numFmtId="4" fontId="16" fillId="2" borderId="12" xfId="0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43" fontId="16" fillId="0" borderId="12" xfId="1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4" fontId="2" fillId="3" borderId="0" xfId="0" applyNumberFormat="1" applyFont="1" applyFill="1"/>
    <xf numFmtId="0" fontId="19" fillId="0" borderId="0" xfId="0" applyFont="1"/>
    <xf numFmtId="0" fontId="18" fillId="0" borderId="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4" fontId="18" fillId="0" borderId="12" xfId="0" applyNumberFormat="1" applyFont="1" applyBorder="1" applyAlignment="1">
      <alignment horizontal="center" vertical="center"/>
    </xf>
    <xf numFmtId="0" fontId="2" fillId="3" borderId="9" xfId="0" applyFont="1" applyFill="1" applyBorder="1"/>
    <xf numFmtId="0" fontId="16" fillId="2" borderId="12" xfId="0" applyFont="1" applyFill="1" applyBorder="1" applyAlignment="1">
      <alignment vertical="center"/>
    </xf>
    <xf numFmtId="43" fontId="2" fillId="3" borderId="0" xfId="1" applyNumberFormat="1" applyFont="1" applyFill="1" applyBorder="1"/>
    <xf numFmtId="168" fontId="2" fillId="3" borderId="0" xfId="0" applyNumberFormat="1" applyFont="1" applyFill="1" applyBorder="1"/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167" fontId="9" fillId="3" borderId="11" xfId="0" applyNumberFormat="1" applyFont="1" applyFill="1" applyBorder="1"/>
    <xf numFmtId="167" fontId="9" fillId="3" borderId="6" xfId="0" applyNumberFormat="1" applyFont="1" applyFill="1" applyBorder="1"/>
    <xf numFmtId="167" fontId="4" fillId="3" borderId="8" xfId="0" applyNumberFormat="1" applyFont="1" applyFill="1" applyBorder="1"/>
    <xf numFmtId="166" fontId="4" fillId="3" borderId="8" xfId="0" applyNumberFormat="1" applyFont="1" applyFill="1" applyBorder="1"/>
    <xf numFmtId="0" fontId="2" fillId="0" borderId="0" xfId="0" applyFont="1" applyBorder="1" applyAlignment="1"/>
    <xf numFmtId="0" fontId="2" fillId="0" borderId="0" xfId="0" applyFont="1" applyAlignment="1"/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86"/>
  <sheetViews>
    <sheetView showGridLines="0" tabSelected="1" workbookViewId="0">
      <selection activeCell="B13" sqref="B13"/>
    </sheetView>
  </sheetViews>
  <sheetFormatPr baseColWidth="10" defaultRowHeight="12.75"/>
  <cols>
    <col min="1" max="1" width="11.42578125" style="2"/>
    <col min="2" max="2" width="70.28515625" style="2" customWidth="1"/>
    <col min="3" max="3" width="14.7109375" style="2" bestFit="1" customWidth="1"/>
    <col min="4" max="5" width="18.5703125" style="2" bestFit="1" customWidth="1"/>
    <col min="6" max="6" width="26.140625" style="2" bestFit="1" customWidth="1"/>
    <col min="7" max="7" width="13.140625" style="2" bestFit="1" customWidth="1"/>
    <col min="8" max="8" width="12.5703125" style="2" customWidth="1"/>
    <col min="9" max="16384" width="11.42578125" style="2"/>
  </cols>
  <sheetData>
    <row r="2" spans="1:14" ht="4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15" customHeight="1">
      <c r="A3" s="18" t="s">
        <v>9</v>
      </c>
      <c r="B3" s="18"/>
      <c r="C3" s="18"/>
      <c r="D3" s="18"/>
      <c r="E3" s="18"/>
      <c r="F3" s="18"/>
      <c r="G3" s="18"/>
      <c r="H3" s="18"/>
      <c r="I3" s="19"/>
      <c r="J3" s="19"/>
      <c r="K3" s="19"/>
      <c r="L3"/>
      <c r="M3"/>
      <c r="N3"/>
    </row>
    <row r="4" spans="1:14" ht="24" customHeight="1">
      <c r="A4" s="20" t="s">
        <v>0</v>
      </c>
      <c r="B4" s="20"/>
      <c r="C4" s="20"/>
      <c r="D4" s="20"/>
      <c r="E4" s="20"/>
      <c r="F4" s="20"/>
      <c r="G4" s="20"/>
      <c r="H4" s="20"/>
      <c r="I4" s="21"/>
      <c r="J4" s="21"/>
      <c r="K4" s="21"/>
      <c r="L4" s="22"/>
      <c r="M4" s="22"/>
      <c r="N4" s="22"/>
    </row>
    <row r="5" spans="1:14">
      <c r="B5" s="23"/>
      <c r="C5" s="24"/>
      <c r="D5" s="25"/>
      <c r="E5" s="25"/>
      <c r="F5" s="25"/>
      <c r="G5" s="1"/>
      <c r="H5" s="1"/>
      <c r="I5" s="26"/>
      <c r="J5" s="26"/>
      <c r="K5" s="26"/>
      <c r="L5" s="27"/>
      <c r="M5" s="27"/>
      <c r="N5" s="27"/>
    </row>
    <row r="6" spans="1:14">
      <c r="E6" s="4" t="s">
        <v>1</v>
      </c>
      <c r="F6" s="28" t="s">
        <v>2</v>
      </c>
      <c r="G6" s="6"/>
      <c r="H6" s="6"/>
      <c r="I6" s="1"/>
      <c r="J6" s="1"/>
      <c r="K6" s="1"/>
    </row>
    <row r="7" spans="1:14" ht="15">
      <c r="B7" s="4"/>
      <c r="C7" s="29"/>
      <c r="D7" s="3"/>
      <c r="E7" s="1"/>
      <c r="F7" s="4"/>
      <c r="G7" s="4"/>
      <c r="H7"/>
      <c r="I7"/>
      <c r="J7"/>
      <c r="K7"/>
      <c r="L7"/>
      <c r="M7"/>
      <c r="N7"/>
    </row>
    <row r="9" spans="1:14" ht="15">
      <c r="A9" s="30" t="s">
        <v>10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1:14">
      <c r="B10" s="31"/>
      <c r="C10" s="29"/>
      <c r="D10" s="3"/>
      <c r="E10" s="1"/>
      <c r="F10" s="7"/>
    </row>
    <row r="11" spans="1:14">
      <c r="B11" s="32" t="s">
        <v>11</v>
      </c>
      <c r="C11" s="33"/>
      <c r="D11" s="25"/>
      <c r="E11" s="25"/>
      <c r="F11" s="25"/>
    </row>
    <row r="12" spans="1:14">
      <c r="B12" s="34"/>
      <c r="C12" s="24"/>
      <c r="D12" s="25"/>
      <c r="E12" s="25"/>
      <c r="F12" s="25"/>
    </row>
    <row r="13" spans="1:14">
      <c r="B13" s="35" t="s">
        <v>12</v>
      </c>
      <c r="C13" s="24"/>
      <c r="D13" s="25"/>
      <c r="E13" s="25"/>
      <c r="F13" s="25"/>
    </row>
    <row r="14" spans="1:14">
      <c r="C14" s="24"/>
    </row>
    <row r="15" spans="1:14">
      <c r="B15" s="36" t="s">
        <v>13</v>
      </c>
      <c r="C15" s="1" t="s">
        <v>8</v>
      </c>
      <c r="D15" s="1"/>
      <c r="E15" s="1"/>
    </row>
    <row r="16" spans="1:14">
      <c r="B16" s="37"/>
      <c r="C16" s="1"/>
      <c r="D16" s="1"/>
      <c r="E16" s="1"/>
    </row>
    <row r="17" spans="2:5" ht="20.25" customHeight="1">
      <c r="B17" s="38" t="s">
        <v>14</v>
      </c>
      <c r="C17" s="39" t="s">
        <v>15</v>
      </c>
      <c r="D17" s="39" t="s">
        <v>16</v>
      </c>
      <c r="E17" s="39" t="s">
        <v>17</v>
      </c>
    </row>
    <row r="18" spans="2:5">
      <c r="B18" s="40" t="s">
        <v>18</v>
      </c>
      <c r="C18" s="41"/>
      <c r="D18" s="41">
        <v>0</v>
      </c>
      <c r="E18" s="41">
        <v>0</v>
      </c>
    </row>
    <row r="19" spans="2:5">
      <c r="B19" s="42"/>
      <c r="C19" s="43"/>
      <c r="D19" s="43">
        <v>0</v>
      </c>
      <c r="E19" s="43">
        <v>0</v>
      </c>
    </row>
    <row r="20" spans="2:5">
      <c r="B20" s="42" t="s">
        <v>19</v>
      </c>
      <c r="C20" s="43"/>
      <c r="D20" s="43">
        <v>0</v>
      </c>
      <c r="E20" s="43">
        <v>0</v>
      </c>
    </row>
    <row r="21" spans="2:5">
      <c r="B21" s="42"/>
      <c r="C21" s="43"/>
      <c r="D21" s="43">
        <v>0</v>
      </c>
      <c r="E21" s="43">
        <v>0</v>
      </c>
    </row>
    <row r="22" spans="2:5">
      <c r="B22" s="44" t="s">
        <v>20</v>
      </c>
      <c r="C22" s="45"/>
      <c r="D22" s="45">
        <v>0</v>
      </c>
      <c r="E22" s="45">
        <v>0</v>
      </c>
    </row>
    <row r="23" spans="2:5">
      <c r="B23" s="37"/>
      <c r="C23" s="39">
        <f>SUM(C18:C22)</f>
        <v>0</v>
      </c>
      <c r="D23" s="39"/>
      <c r="E23" s="39">
        <f t="shared" ref="E23" si="0">SUM(E18:E22)</f>
        <v>0</v>
      </c>
    </row>
    <row r="24" spans="2:5">
      <c r="B24" s="37"/>
      <c r="C24" s="1"/>
      <c r="D24" s="1"/>
      <c r="E24" s="1"/>
    </row>
    <row r="25" spans="2:5">
      <c r="B25" s="37"/>
      <c r="C25" s="1"/>
      <c r="D25" s="1"/>
      <c r="E25" s="1"/>
    </row>
    <row r="26" spans="2:5">
      <c r="B26" s="37"/>
      <c r="C26" s="1"/>
      <c r="D26" s="1"/>
      <c r="E26" s="1"/>
    </row>
    <row r="27" spans="2:5">
      <c r="B27" s="36" t="s">
        <v>21</v>
      </c>
      <c r="C27" s="46"/>
      <c r="D27" s="1"/>
      <c r="E27" s="1"/>
    </row>
    <row r="29" spans="2:5" ht="18.75" customHeight="1">
      <c r="B29" s="38" t="s">
        <v>22</v>
      </c>
      <c r="C29" s="39" t="s">
        <v>15</v>
      </c>
      <c r="D29" s="39" t="s">
        <v>23</v>
      </c>
      <c r="E29" s="39" t="s">
        <v>24</v>
      </c>
    </row>
    <row r="30" spans="2:5">
      <c r="B30" s="42" t="s">
        <v>25</v>
      </c>
      <c r="C30" s="47"/>
      <c r="D30" s="47"/>
      <c r="E30" s="47"/>
    </row>
    <row r="31" spans="2:5">
      <c r="B31" s="42" t="s">
        <v>26</v>
      </c>
      <c r="C31" s="47">
        <v>0</v>
      </c>
      <c r="D31" s="47">
        <v>0</v>
      </c>
      <c r="E31" s="47">
        <v>100000</v>
      </c>
    </row>
    <row r="32" spans="2:5" ht="14.25" customHeight="1">
      <c r="B32" s="42" t="s">
        <v>27</v>
      </c>
      <c r="C32" s="47">
        <v>0</v>
      </c>
      <c r="D32" s="47">
        <v>0</v>
      </c>
      <c r="E32" s="47">
        <v>1701.4</v>
      </c>
    </row>
    <row r="33" spans="2:6" ht="14.25" customHeight="1">
      <c r="B33" s="42" t="s">
        <v>28</v>
      </c>
      <c r="C33" s="47"/>
      <c r="D33" s="47"/>
      <c r="E33" s="47"/>
    </row>
    <row r="34" spans="2:6" ht="14.25" customHeight="1">
      <c r="B34" s="42"/>
      <c r="C34" s="47"/>
      <c r="D34" s="47"/>
      <c r="E34" s="47"/>
    </row>
    <row r="35" spans="2:6" ht="14.25" customHeight="1">
      <c r="C35" s="39">
        <f>SUM(C30:C34)</f>
        <v>0</v>
      </c>
      <c r="D35" s="39">
        <f>SUM(D30:D34)</f>
        <v>0</v>
      </c>
      <c r="E35" s="48">
        <f>SUM(E30:E34)</f>
        <v>101701.4</v>
      </c>
    </row>
    <row r="36" spans="2:6" ht="14.25" customHeight="1">
      <c r="C36" s="49"/>
      <c r="D36" s="49"/>
      <c r="E36" s="49"/>
    </row>
    <row r="37" spans="2:6" ht="14.25" customHeight="1"/>
    <row r="38" spans="2:6" ht="23.25" customHeight="1">
      <c r="B38" s="38" t="s">
        <v>29</v>
      </c>
      <c r="C38" s="39" t="s">
        <v>15</v>
      </c>
      <c r="D38" s="39" t="s">
        <v>30</v>
      </c>
      <c r="E38" s="39" t="s">
        <v>31</v>
      </c>
      <c r="F38" s="39" t="s">
        <v>32</v>
      </c>
    </row>
    <row r="39" spans="2:6" ht="14.25" customHeight="1">
      <c r="B39" s="42" t="s">
        <v>33</v>
      </c>
      <c r="C39" s="47">
        <v>7108</v>
      </c>
      <c r="D39" s="47">
        <v>7108</v>
      </c>
      <c r="E39" s="47"/>
      <c r="F39" s="47"/>
    </row>
    <row r="40" spans="2:6" ht="14.25" customHeight="1">
      <c r="B40" s="42" t="s">
        <v>34</v>
      </c>
      <c r="C40" s="47"/>
      <c r="D40" s="47"/>
      <c r="E40" s="47"/>
      <c r="F40" s="47"/>
    </row>
    <row r="41" spans="2:6" ht="14.25" customHeight="1">
      <c r="B41" s="42" t="s">
        <v>35</v>
      </c>
      <c r="C41" s="47"/>
      <c r="D41" s="47"/>
      <c r="E41" s="47"/>
      <c r="F41" s="47"/>
    </row>
    <row r="42" spans="2:6" ht="14.25" customHeight="1">
      <c r="B42" s="42" t="s">
        <v>36</v>
      </c>
      <c r="C42" s="47">
        <v>8000</v>
      </c>
      <c r="D42" s="47">
        <v>8000</v>
      </c>
      <c r="E42" s="47"/>
      <c r="F42" s="47"/>
    </row>
    <row r="43" spans="2:6" ht="14.25" customHeight="1">
      <c r="B43" s="42" t="s">
        <v>37</v>
      </c>
      <c r="C43" s="47">
        <v>4028.81</v>
      </c>
      <c r="D43" s="47">
        <v>4028.81</v>
      </c>
      <c r="E43" s="47"/>
      <c r="F43" s="47"/>
    </row>
    <row r="44" spans="2:6" ht="14.25" customHeight="1">
      <c r="B44" s="44" t="s">
        <v>38</v>
      </c>
      <c r="C44" s="50">
        <v>159000.10999999999</v>
      </c>
      <c r="D44" s="50">
        <v>159000.10999999999</v>
      </c>
      <c r="E44" s="50"/>
      <c r="F44" s="50"/>
    </row>
    <row r="45" spans="2:6" ht="14.25" customHeight="1">
      <c r="C45" s="48">
        <f>SUM(C38:C44)</f>
        <v>178136.91999999998</v>
      </c>
      <c r="D45" s="48">
        <f t="shared" ref="D45:F45" si="1">SUM(D38:D44)</f>
        <v>178136.91999999998</v>
      </c>
      <c r="E45" s="39">
        <f t="shared" si="1"/>
        <v>0</v>
      </c>
      <c r="F45" s="39">
        <f t="shared" si="1"/>
        <v>0</v>
      </c>
    </row>
    <row r="46" spans="2:6" ht="14.25" customHeight="1"/>
    <row r="47" spans="2:6" ht="14.25" customHeight="1"/>
    <row r="48" spans="2:6" ht="14.25" customHeight="1"/>
    <row r="49" spans="2:7" ht="14.25" customHeight="1">
      <c r="B49" s="36" t="s">
        <v>39</v>
      </c>
    </row>
    <row r="50" spans="2:7" ht="14.25" customHeight="1">
      <c r="B50" s="51"/>
    </row>
    <row r="51" spans="2:7" ht="24" customHeight="1">
      <c r="B51" s="38" t="s">
        <v>40</v>
      </c>
      <c r="C51" s="39" t="s">
        <v>15</v>
      </c>
      <c r="D51" s="39" t="s">
        <v>41</v>
      </c>
    </row>
    <row r="52" spans="2:7" ht="14.25" customHeight="1">
      <c r="B52" s="40" t="s">
        <v>42</v>
      </c>
      <c r="C52" s="41"/>
      <c r="D52" s="41">
        <v>0</v>
      </c>
    </row>
    <row r="53" spans="2:7" ht="14.25" customHeight="1">
      <c r="B53" s="52" t="s">
        <v>8</v>
      </c>
      <c r="C53" s="43"/>
      <c r="D53" s="43">
        <v>0</v>
      </c>
    </row>
    <row r="54" spans="2:7" ht="14.25" customHeight="1">
      <c r="B54" s="42" t="s">
        <v>43</v>
      </c>
      <c r="C54" s="43"/>
      <c r="D54" s="43"/>
    </row>
    <row r="55" spans="2:7" ht="14.25" customHeight="1">
      <c r="B55" s="44"/>
      <c r="C55" s="45"/>
      <c r="D55" s="45">
        <v>0</v>
      </c>
    </row>
    <row r="56" spans="2:7" ht="14.25" customHeight="1">
      <c r="B56" s="53"/>
      <c r="C56" s="39">
        <f>SUM(C51:C55)</f>
        <v>0</v>
      </c>
      <c r="D56" s="39"/>
    </row>
    <row r="57" spans="2:7" ht="14.25" customHeight="1">
      <c r="B57" s="53"/>
      <c r="C57" s="54"/>
      <c r="D57" s="54"/>
    </row>
    <row r="58" spans="2:7" ht="9.75" customHeight="1">
      <c r="B58" s="53"/>
      <c r="C58" s="54"/>
      <c r="D58" s="54"/>
    </row>
    <row r="59" spans="2:7" ht="14.25" customHeight="1"/>
    <row r="60" spans="2:7" ht="14.25" customHeight="1">
      <c r="B60" s="36" t="s">
        <v>44</v>
      </c>
    </row>
    <row r="61" spans="2:7" ht="14.25" customHeight="1">
      <c r="B61" s="51"/>
    </row>
    <row r="62" spans="2:7" ht="27.75" customHeight="1">
      <c r="B62" s="38" t="s">
        <v>45</v>
      </c>
      <c r="C62" s="39" t="s">
        <v>15</v>
      </c>
      <c r="D62" s="39" t="s">
        <v>16</v>
      </c>
      <c r="E62" s="39" t="s">
        <v>46</v>
      </c>
      <c r="F62" s="55" t="s">
        <v>47</v>
      </c>
      <c r="G62" s="39" t="s">
        <v>48</v>
      </c>
    </row>
    <row r="63" spans="2:7" ht="14.25" customHeight="1">
      <c r="B63" s="56" t="s">
        <v>49</v>
      </c>
      <c r="C63" s="54"/>
      <c r="D63" s="54">
        <v>0</v>
      </c>
      <c r="E63" s="54">
        <v>0</v>
      </c>
      <c r="F63" s="54">
        <v>0</v>
      </c>
      <c r="G63" s="57">
        <v>0</v>
      </c>
    </row>
    <row r="64" spans="2:7" ht="14.25" customHeight="1">
      <c r="B64" s="56"/>
      <c r="C64" s="54" t="s">
        <v>8</v>
      </c>
      <c r="D64" s="54">
        <v>0</v>
      </c>
      <c r="E64" s="54">
        <v>0</v>
      </c>
      <c r="F64" s="54">
        <v>0</v>
      </c>
      <c r="G64" s="57">
        <v>0</v>
      </c>
    </row>
    <row r="65" spans="2:7" ht="14.25" customHeight="1">
      <c r="B65" s="56"/>
      <c r="C65" s="54"/>
      <c r="D65" s="54">
        <v>0</v>
      </c>
      <c r="E65" s="54">
        <v>0</v>
      </c>
      <c r="F65" s="54">
        <v>0</v>
      </c>
      <c r="G65" s="57">
        <v>0</v>
      </c>
    </row>
    <row r="66" spans="2:7" ht="14.25" customHeight="1">
      <c r="B66" s="58"/>
      <c r="C66" s="59"/>
      <c r="D66" s="59">
        <v>0</v>
      </c>
      <c r="E66" s="59">
        <v>0</v>
      </c>
      <c r="F66" s="59">
        <v>0</v>
      </c>
      <c r="G66" s="60">
        <v>0</v>
      </c>
    </row>
    <row r="67" spans="2:7" ht="15" customHeight="1">
      <c r="B67" s="53"/>
      <c r="C67" s="39">
        <f>SUM(C62:C66)</f>
        <v>0</v>
      </c>
      <c r="D67" s="61">
        <v>0</v>
      </c>
      <c r="E67" s="62">
        <v>0</v>
      </c>
      <c r="F67" s="62">
        <v>0</v>
      </c>
      <c r="G67" s="63">
        <v>0</v>
      </c>
    </row>
    <row r="68" spans="2:7">
      <c r="B68" s="53"/>
      <c r="C68" s="64"/>
      <c r="D68" s="64"/>
      <c r="E68" s="64"/>
      <c r="F68" s="64"/>
      <c r="G68" s="64"/>
    </row>
    <row r="69" spans="2:7">
      <c r="B69" s="53"/>
      <c r="C69" s="64"/>
      <c r="D69" s="64"/>
      <c r="E69" s="64"/>
      <c r="F69" s="64"/>
      <c r="G69" s="64"/>
    </row>
    <row r="70" spans="2:7">
      <c r="B70" s="53"/>
      <c r="C70" s="64"/>
      <c r="D70" s="64"/>
      <c r="E70" s="64"/>
      <c r="F70" s="64"/>
      <c r="G70" s="64"/>
    </row>
    <row r="71" spans="2:7" ht="26.25" customHeight="1">
      <c r="B71" s="38" t="s">
        <v>50</v>
      </c>
      <c r="C71" s="39" t="s">
        <v>15</v>
      </c>
      <c r="D71" s="39" t="s">
        <v>16</v>
      </c>
      <c r="E71" s="39" t="s">
        <v>51</v>
      </c>
      <c r="F71" s="64"/>
      <c r="G71" s="64"/>
    </row>
    <row r="72" spans="2:7">
      <c r="B72" s="40" t="s">
        <v>52</v>
      </c>
      <c r="C72" s="57" t="s">
        <v>8</v>
      </c>
      <c r="D72" s="43">
        <v>0</v>
      </c>
      <c r="E72" s="43">
        <v>0</v>
      </c>
      <c r="F72" s="64"/>
      <c r="G72" s="64"/>
    </row>
    <row r="73" spans="2:7">
      <c r="B73" s="44"/>
      <c r="C73" s="57"/>
      <c r="D73" s="43">
        <v>0</v>
      </c>
      <c r="E73" s="43">
        <v>0</v>
      </c>
      <c r="F73" s="64"/>
      <c r="G73" s="64"/>
    </row>
    <row r="74" spans="2:7" ht="16.5" customHeight="1">
      <c r="B74" s="53"/>
      <c r="C74" s="39">
        <f>SUM(C72:C73)</f>
        <v>0</v>
      </c>
      <c r="D74" s="65"/>
      <c r="E74" s="66"/>
      <c r="F74" s="64"/>
      <c r="G74" s="64"/>
    </row>
    <row r="75" spans="2:7">
      <c r="B75" s="53"/>
      <c r="C75" s="64"/>
      <c r="D75" s="64"/>
      <c r="E75" s="64"/>
      <c r="F75" s="64"/>
      <c r="G75" s="64"/>
    </row>
    <row r="76" spans="2:7">
      <c r="B76" s="53"/>
      <c r="C76" s="64"/>
      <c r="D76" s="64"/>
      <c r="E76" s="64"/>
      <c r="F76" s="64"/>
      <c r="G76" s="64"/>
    </row>
    <row r="77" spans="2:7">
      <c r="B77" s="53"/>
      <c r="C77" s="64"/>
      <c r="D77" s="64"/>
      <c r="E77" s="64"/>
      <c r="F77" s="64"/>
      <c r="G77" s="64"/>
    </row>
    <row r="78" spans="2:7">
      <c r="B78" s="53"/>
      <c r="C78" s="64"/>
      <c r="D78" s="64"/>
      <c r="E78" s="64"/>
      <c r="F78" s="64"/>
      <c r="G78" s="64"/>
    </row>
    <row r="79" spans="2:7">
      <c r="B79" s="51"/>
    </row>
    <row r="80" spans="2:7">
      <c r="B80" s="36" t="s">
        <v>53</v>
      </c>
    </row>
    <row r="82" spans="1:6">
      <c r="B82" s="51"/>
    </row>
    <row r="83" spans="1:6" ht="24" customHeight="1">
      <c r="B83" s="38" t="s">
        <v>54</v>
      </c>
      <c r="C83" s="39" t="s">
        <v>55</v>
      </c>
      <c r="D83" s="39" t="s">
        <v>56</v>
      </c>
      <c r="E83" s="39" t="s">
        <v>57</v>
      </c>
      <c r="F83" s="39" t="s">
        <v>58</v>
      </c>
    </row>
    <row r="84" spans="1:6">
      <c r="B84" s="40" t="s">
        <v>59</v>
      </c>
      <c r="C84" s="67"/>
      <c r="D84" s="68"/>
      <c r="E84" s="68"/>
      <c r="F84" s="68">
        <v>0</v>
      </c>
    </row>
    <row r="85" spans="1:6" ht="15">
      <c r="B85" s="69" t="s">
        <v>60</v>
      </c>
      <c r="C85" s="47">
        <v>76423764.390000001</v>
      </c>
      <c r="D85" s="47">
        <v>76922664.159999996</v>
      </c>
      <c r="E85" s="47">
        <v>498899.77</v>
      </c>
      <c r="F85" s="47">
        <v>0</v>
      </c>
    </row>
    <row r="86" spans="1:6">
      <c r="B86" s="42" t="s">
        <v>61</v>
      </c>
      <c r="C86" s="70"/>
      <c r="D86" s="47"/>
      <c r="E86" s="47"/>
      <c r="F86" s="47">
        <v>0</v>
      </c>
    </row>
    <row r="87" spans="1:6" ht="15">
      <c r="A87" s="5"/>
      <c r="B87" s="71" t="s">
        <v>62</v>
      </c>
      <c r="C87" s="72">
        <v>897292.85</v>
      </c>
      <c r="D87" s="72">
        <v>902733.25</v>
      </c>
      <c r="E87" s="72">
        <v>5440.4</v>
      </c>
      <c r="F87" s="47"/>
    </row>
    <row r="88" spans="1:6">
      <c r="B88" s="42" t="s">
        <v>63</v>
      </c>
      <c r="C88" s="72">
        <v>845850.33</v>
      </c>
      <c r="D88" s="72">
        <v>845850.33</v>
      </c>
      <c r="E88" s="72">
        <v>0</v>
      </c>
      <c r="F88" s="47"/>
    </row>
    <row r="89" spans="1:6">
      <c r="B89" s="42" t="s">
        <v>64</v>
      </c>
      <c r="C89" s="72">
        <v>144255.28</v>
      </c>
      <c r="D89" s="72">
        <v>144255.28</v>
      </c>
      <c r="E89" s="72">
        <v>0</v>
      </c>
      <c r="F89" s="47"/>
    </row>
    <row r="90" spans="1:6">
      <c r="B90" s="42" t="s">
        <v>65</v>
      </c>
      <c r="C90" s="72">
        <v>5403819.7699999996</v>
      </c>
      <c r="D90" s="72">
        <v>5627513.2800000003</v>
      </c>
      <c r="E90" s="72">
        <v>223693.51</v>
      </c>
      <c r="F90" s="47"/>
    </row>
    <row r="91" spans="1:6">
      <c r="B91" s="42" t="s">
        <v>66</v>
      </c>
      <c r="C91" s="72">
        <v>868900.3</v>
      </c>
      <c r="D91" s="72">
        <v>868900.3</v>
      </c>
      <c r="E91" s="72">
        <v>0</v>
      </c>
      <c r="F91" s="47"/>
    </row>
    <row r="92" spans="1:6">
      <c r="B92" s="42" t="s">
        <v>67</v>
      </c>
      <c r="C92" s="72">
        <v>113686.39999999999</v>
      </c>
      <c r="D92" s="72">
        <v>113686.39999999999</v>
      </c>
      <c r="E92" s="72">
        <v>0</v>
      </c>
      <c r="F92" s="47"/>
    </row>
    <row r="93" spans="1:6">
      <c r="B93" s="42" t="s">
        <v>68</v>
      </c>
      <c r="C93" s="72">
        <v>201493.91</v>
      </c>
      <c r="D93" s="72">
        <v>201493.91</v>
      </c>
      <c r="E93" s="72">
        <v>0</v>
      </c>
      <c r="F93" s="47"/>
    </row>
    <row r="94" spans="1:6">
      <c r="B94" s="42" t="s">
        <v>69</v>
      </c>
      <c r="C94" s="72">
        <v>335777.55</v>
      </c>
      <c r="D94" s="72">
        <v>335777.55</v>
      </c>
      <c r="E94" s="72">
        <v>0</v>
      </c>
      <c r="F94" s="47"/>
    </row>
    <row r="95" spans="1:6">
      <c r="B95" s="42" t="s">
        <v>70</v>
      </c>
      <c r="C95" s="72">
        <v>10873.12</v>
      </c>
      <c r="D95" s="72">
        <v>10873.12</v>
      </c>
      <c r="E95" s="72">
        <v>0</v>
      </c>
      <c r="F95" s="47"/>
    </row>
    <row r="96" spans="1:6">
      <c r="B96" s="42" t="s">
        <v>71</v>
      </c>
      <c r="C96" s="72">
        <v>1970767.05</v>
      </c>
      <c r="D96" s="72">
        <v>1970767.05</v>
      </c>
      <c r="E96" s="72">
        <v>0</v>
      </c>
      <c r="F96" s="47"/>
    </row>
    <row r="97" spans="2:6">
      <c r="B97" s="42" t="s">
        <v>72</v>
      </c>
      <c r="C97" s="72">
        <v>23610</v>
      </c>
      <c r="D97" s="72">
        <v>23610</v>
      </c>
      <c r="E97" s="72">
        <v>0</v>
      </c>
      <c r="F97" s="47"/>
    </row>
    <row r="98" spans="2:6">
      <c r="B98" s="42" t="s">
        <v>73</v>
      </c>
      <c r="C98" s="72">
        <v>926717</v>
      </c>
      <c r="D98" s="72">
        <v>926717</v>
      </c>
      <c r="E98" s="72">
        <v>0</v>
      </c>
      <c r="F98" s="47"/>
    </row>
    <row r="99" spans="2:6">
      <c r="B99" s="42" t="s">
        <v>74</v>
      </c>
      <c r="C99" s="72">
        <v>355932.44</v>
      </c>
      <c r="D99" s="72">
        <v>355932.44</v>
      </c>
      <c r="E99" s="72">
        <v>0</v>
      </c>
      <c r="F99" s="47"/>
    </row>
    <row r="100" spans="2:6">
      <c r="B100" s="42" t="s">
        <v>75</v>
      </c>
      <c r="C100" s="72">
        <v>2916377.83</v>
      </c>
      <c r="D100" s="72">
        <v>2916377.83</v>
      </c>
      <c r="E100" s="72">
        <v>0</v>
      </c>
      <c r="F100" s="47"/>
    </row>
    <row r="101" spans="2:6">
      <c r="B101" s="42" t="s">
        <v>76</v>
      </c>
      <c r="C101" s="72">
        <v>1288943.74</v>
      </c>
      <c r="D101" s="72">
        <v>1288943.74</v>
      </c>
      <c r="E101" s="72">
        <v>0</v>
      </c>
      <c r="F101" s="47"/>
    </row>
    <row r="102" spans="2:6">
      <c r="B102" s="42" t="s">
        <v>77</v>
      </c>
      <c r="C102" s="72">
        <v>1302550.76</v>
      </c>
      <c r="D102" s="72">
        <v>1302550.76</v>
      </c>
      <c r="E102" s="72">
        <v>0</v>
      </c>
      <c r="F102" s="47"/>
    </row>
    <row r="103" spans="2:6">
      <c r="B103" s="42" t="s">
        <v>78</v>
      </c>
      <c r="C103" s="72">
        <v>37100</v>
      </c>
      <c r="D103" s="72">
        <v>318748</v>
      </c>
      <c r="E103" s="72">
        <v>281648</v>
      </c>
      <c r="F103" s="47"/>
    </row>
    <row r="104" spans="2:6">
      <c r="B104" s="42" t="s">
        <v>79</v>
      </c>
      <c r="C104" s="72">
        <v>250999</v>
      </c>
      <c r="D104" s="72">
        <v>250999</v>
      </c>
      <c r="E104" s="72">
        <v>0</v>
      </c>
      <c r="F104" s="47"/>
    </row>
    <row r="105" spans="2:6">
      <c r="B105" s="42" t="s">
        <v>80</v>
      </c>
      <c r="C105" s="72">
        <v>747218.5</v>
      </c>
      <c r="D105" s="72">
        <v>747218.5</v>
      </c>
      <c r="E105" s="72">
        <v>0</v>
      </c>
      <c r="F105" s="47"/>
    </row>
    <row r="106" spans="2:6">
      <c r="B106" s="42" t="s">
        <v>81</v>
      </c>
      <c r="C106" s="72">
        <v>103419.26</v>
      </c>
      <c r="D106" s="72">
        <v>103419.26</v>
      </c>
      <c r="E106" s="72">
        <v>0</v>
      </c>
      <c r="F106" s="47"/>
    </row>
    <row r="107" spans="2:6">
      <c r="B107" s="42" t="s">
        <v>82</v>
      </c>
      <c r="C107" s="72">
        <v>324362.07</v>
      </c>
      <c r="D107" s="72">
        <v>1085341.83</v>
      </c>
      <c r="E107" s="72">
        <v>760979.76</v>
      </c>
      <c r="F107" s="47"/>
    </row>
    <row r="108" spans="2:6">
      <c r="B108" s="42" t="s">
        <v>83</v>
      </c>
      <c r="C108" s="72">
        <v>21516.07</v>
      </c>
      <c r="D108" s="72">
        <v>21516.07</v>
      </c>
      <c r="E108" s="72">
        <v>0</v>
      </c>
      <c r="F108" s="47"/>
    </row>
    <row r="109" spans="2:6">
      <c r="B109" s="42" t="s">
        <v>84</v>
      </c>
      <c r="C109" s="72">
        <v>11600</v>
      </c>
      <c r="D109" s="72">
        <v>11600</v>
      </c>
      <c r="E109" s="72">
        <v>0</v>
      </c>
      <c r="F109" s="47"/>
    </row>
    <row r="110" spans="2:6">
      <c r="B110" s="42" t="s">
        <v>85</v>
      </c>
      <c r="C110" s="72">
        <v>2826826.4</v>
      </c>
      <c r="D110" s="72">
        <v>2894826.4</v>
      </c>
      <c r="E110" s="72">
        <v>68000</v>
      </c>
      <c r="F110" s="47"/>
    </row>
    <row r="111" spans="2:6">
      <c r="B111" s="42" t="s">
        <v>86</v>
      </c>
      <c r="C111" s="72">
        <v>62978.17</v>
      </c>
      <c r="D111" s="72">
        <v>62978.17</v>
      </c>
      <c r="E111" s="72">
        <v>0</v>
      </c>
      <c r="F111" s="47"/>
    </row>
    <row r="112" spans="2:6">
      <c r="B112" s="42"/>
      <c r="C112" s="70"/>
      <c r="D112" s="47"/>
      <c r="E112" s="47"/>
      <c r="F112" s="47"/>
    </row>
    <row r="113" spans="2:6">
      <c r="B113" s="42" t="s">
        <v>87</v>
      </c>
      <c r="C113" s="72"/>
      <c r="D113" s="72"/>
      <c r="E113" s="72">
        <v>0</v>
      </c>
      <c r="F113" s="47"/>
    </row>
    <row r="114" spans="2:6">
      <c r="B114" s="42" t="s">
        <v>88</v>
      </c>
      <c r="C114" s="72">
        <v>-264068.28000000003</v>
      </c>
      <c r="D114" s="72">
        <v>-264068.28000000003</v>
      </c>
      <c r="E114" s="72">
        <v>0</v>
      </c>
      <c r="F114" s="47"/>
    </row>
    <row r="115" spans="2:6">
      <c r="B115" s="42" t="s">
        <v>89</v>
      </c>
      <c r="C115" s="72">
        <v>-51682.35</v>
      </c>
      <c r="D115" s="72">
        <v>-51682.35</v>
      </c>
      <c r="E115" s="72">
        <v>0</v>
      </c>
      <c r="F115" s="47"/>
    </row>
    <row r="116" spans="2:6">
      <c r="B116" s="42" t="s">
        <v>90</v>
      </c>
      <c r="C116" s="72">
        <v>-3587425.23</v>
      </c>
      <c r="D116" s="72">
        <v>-3587425.23</v>
      </c>
      <c r="E116" s="72">
        <v>0</v>
      </c>
      <c r="F116" s="47"/>
    </row>
    <row r="117" spans="2:6">
      <c r="B117" s="42" t="s">
        <v>91</v>
      </c>
      <c r="C117" s="72">
        <v>-18011.8</v>
      </c>
      <c r="D117" s="72">
        <v>-18011.8</v>
      </c>
      <c r="E117" s="72">
        <v>0</v>
      </c>
      <c r="F117" s="47"/>
    </row>
    <row r="118" spans="2:6">
      <c r="B118" s="42" t="s">
        <v>92</v>
      </c>
      <c r="C118" s="72">
        <v>-36556.06</v>
      </c>
      <c r="D118" s="72">
        <v>-36556.06</v>
      </c>
      <c r="E118" s="72">
        <v>0</v>
      </c>
      <c r="F118" s="47"/>
    </row>
    <row r="119" spans="2:6">
      <c r="B119" s="42" t="s">
        <v>93</v>
      </c>
      <c r="C119" s="72">
        <v>-3249.99</v>
      </c>
      <c r="D119" s="72">
        <v>-3249.99</v>
      </c>
      <c r="E119" s="72">
        <v>0</v>
      </c>
      <c r="F119" s="47"/>
    </row>
    <row r="120" spans="2:6">
      <c r="B120" s="42" t="s">
        <v>94</v>
      </c>
      <c r="C120" s="72">
        <v>-102333.51</v>
      </c>
      <c r="D120" s="72">
        <v>-102333.51</v>
      </c>
      <c r="E120" s="72">
        <v>0</v>
      </c>
      <c r="F120" s="47"/>
    </row>
    <row r="121" spans="2:6">
      <c r="B121" s="42" t="s">
        <v>95</v>
      </c>
      <c r="C121" s="72">
        <v>-92671.7</v>
      </c>
      <c r="D121" s="72">
        <v>-92671.7</v>
      </c>
      <c r="E121" s="72">
        <v>0</v>
      </c>
      <c r="F121" s="47"/>
    </row>
    <row r="122" spans="2:6">
      <c r="B122" s="42" t="s">
        <v>96</v>
      </c>
      <c r="C122" s="72">
        <v>-2766715.13</v>
      </c>
      <c r="D122" s="72">
        <v>-2766715.13</v>
      </c>
      <c r="E122" s="72">
        <v>0</v>
      </c>
      <c r="F122" s="47"/>
    </row>
    <row r="123" spans="2:6">
      <c r="B123" s="42" t="s">
        <v>97</v>
      </c>
      <c r="C123" s="72">
        <v>-554120.32999999996</v>
      </c>
      <c r="D123" s="72">
        <v>-554120.32999999996</v>
      </c>
      <c r="E123" s="72">
        <v>0</v>
      </c>
      <c r="F123" s="47"/>
    </row>
    <row r="124" spans="2:6">
      <c r="B124" s="42" t="s">
        <v>98</v>
      </c>
      <c r="C124" s="72">
        <v>-18550</v>
      </c>
      <c r="D124" s="72">
        <v>-18550</v>
      </c>
      <c r="E124" s="72">
        <v>0</v>
      </c>
      <c r="F124" s="47"/>
    </row>
    <row r="125" spans="2:6">
      <c r="B125" s="42" t="s">
        <v>99</v>
      </c>
      <c r="C125" s="72">
        <v>-144501.13</v>
      </c>
      <c r="D125" s="72">
        <v>-144501.13</v>
      </c>
      <c r="E125" s="72">
        <v>0</v>
      </c>
      <c r="F125" s="47">
        <v>0</v>
      </c>
    </row>
    <row r="126" spans="2:6">
      <c r="B126" s="42" t="s">
        <v>100</v>
      </c>
      <c r="C126" s="72">
        <v>-26599.15</v>
      </c>
      <c r="D126" s="72">
        <v>-26599.15</v>
      </c>
      <c r="E126" s="72">
        <v>0</v>
      </c>
      <c r="F126" s="47">
        <v>0</v>
      </c>
    </row>
    <row r="127" spans="2:6">
      <c r="B127" s="73" t="s">
        <v>101</v>
      </c>
      <c r="C127" s="50">
        <v>-776294.78</v>
      </c>
      <c r="D127" s="50">
        <v>-776294.78</v>
      </c>
      <c r="E127" s="50">
        <v>0</v>
      </c>
      <c r="F127" s="50">
        <v>0</v>
      </c>
    </row>
    <row r="128" spans="2:6" ht="18" customHeight="1">
      <c r="C128" s="48">
        <f>SUM(C85:C127)</f>
        <v>89973852.749999985</v>
      </c>
      <c r="D128" s="48">
        <f>SUM(D85:D127)</f>
        <v>91812514.189999998</v>
      </c>
      <c r="E128" s="39">
        <f t="shared" ref="E128" si="2">SUM(E126:E127)</f>
        <v>0</v>
      </c>
      <c r="F128" s="74"/>
    </row>
    <row r="129" spans="2:6">
      <c r="C129" s="75"/>
    </row>
    <row r="131" spans="2:6" ht="21.75" customHeight="1">
      <c r="B131" s="38" t="s">
        <v>102</v>
      </c>
      <c r="C131" s="39" t="s">
        <v>55</v>
      </c>
      <c r="D131" s="39" t="s">
        <v>56</v>
      </c>
      <c r="E131" s="39" t="s">
        <v>57</v>
      </c>
      <c r="F131" s="39" t="s">
        <v>58</v>
      </c>
    </row>
    <row r="132" spans="2:6">
      <c r="B132" s="40" t="s">
        <v>103</v>
      </c>
      <c r="C132" s="41"/>
      <c r="D132" s="41"/>
      <c r="E132" s="41"/>
      <c r="F132" s="41"/>
    </row>
    <row r="133" spans="2:6">
      <c r="B133" s="42" t="s">
        <v>104</v>
      </c>
      <c r="C133" s="76">
        <v>2851.04</v>
      </c>
      <c r="D133" s="76">
        <v>2851.04</v>
      </c>
      <c r="E133" s="43"/>
      <c r="F133" s="43"/>
    </row>
    <row r="134" spans="2:6">
      <c r="B134" s="42" t="s">
        <v>105</v>
      </c>
      <c r="C134" s="43"/>
      <c r="D134" s="43"/>
      <c r="E134" s="43"/>
      <c r="F134" s="43"/>
    </row>
    <row r="135" spans="2:6">
      <c r="B135" s="42"/>
      <c r="C135" s="43"/>
      <c r="D135" s="43"/>
      <c r="E135" s="43"/>
      <c r="F135" s="43"/>
    </row>
    <row r="136" spans="2:6">
      <c r="B136" s="42" t="s">
        <v>87</v>
      </c>
      <c r="C136" s="43"/>
      <c r="D136" s="43"/>
      <c r="E136" s="43"/>
      <c r="F136" s="43"/>
    </row>
    <row r="137" spans="2:6" ht="15">
      <c r="B137" s="77"/>
      <c r="C137" s="45">
        <f>SUM(C133:C136)</f>
        <v>2851.04</v>
      </c>
      <c r="D137" s="45">
        <f>SUM(D133:D136)</f>
        <v>2851.04</v>
      </c>
      <c r="E137" s="45"/>
      <c r="F137" s="45"/>
    </row>
    <row r="138" spans="2:6" ht="16.5" customHeight="1">
      <c r="C138" s="39">
        <f>SUM(C136:C137)</f>
        <v>2851.04</v>
      </c>
      <c r="D138" s="39">
        <f>SUM(D136:D137)</f>
        <v>2851.04</v>
      </c>
      <c r="E138" s="39">
        <f t="shared" ref="E138" si="3">SUM(E136:E137)</f>
        <v>0</v>
      </c>
      <c r="F138" s="74"/>
    </row>
    <row r="141" spans="2:6" ht="27" customHeight="1">
      <c r="B141" s="38" t="s">
        <v>106</v>
      </c>
      <c r="C141" s="39" t="s">
        <v>15</v>
      </c>
    </row>
    <row r="142" spans="2:6">
      <c r="B142" s="40" t="s">
        <v>107</v>
      </c>
      <c r="C142" s="41"/>
    </row>
    <row r="143" spans="2:6">
      <c r="B143" s="42"/>
      <c r="C143" s="43" t="s">
        <v>108</v>
      </c>
    </row>
    <row r="144" spans="2:6">
      <c r="B144" s="44"/>
      <c r="C144" s="45"/>
    </row>
    <row r="145" spans="2:6" ht="15" customHeight="1">
      <c r="C145" s="39">
        <f>SUM(C143:C144)</f>
        <v>0</v>
      </c>
    </row>
    <row r="146" spans="2:6" ht="15">
      <c r="B146"/>
    </row>
    <row r="148" spans="2:6" ht="22.5" customHeight="1">
      <c r="B148" s="78" t="s">
        <v>109</v>
      </c>
      <c r="C148" s="79" t="s">
        <v>15</v>
      </c>
      <c r="D148" s="80" t="s">
        <v>110</v>
      </c>
    </row>
    <row r="149" spans="2:6">
      <c r="B149" s="81"/>
      <c r="C149" s="82"/>
      <c r="D149" s="83"/>
    </row>
    <row r="150" spans="2:6">
      <c r="B150" s="84" t="s">
        <v>111</v>
      </c>
      <c r="C150" s="85">
        <v>1827</v>
      </c>
      <c r="D150" s="86"/>
    </row>
    <row r="151" spans="2:6">
      <c r="B151" s="12"/>
      <c r="C151" s="87"/>
      <c r="D151" s="87"/>
    </row>
    <row r="152" spans="2:6">
      <c r="B152" s="12"/>
      <c r="C152" s="87"/>
      <c r="D152" s="87"/>
    </row>
    <row r="153" spans="2:6">
      <c r="B153" s="14"/>
      <c r="C153" s="88"/>
      <c r="D153" s="88"/>
    </row>
    <row r="154" spans="2:6" ht="14.25" customHeight="1">
      <c r="C154" s="48">
        <v>1827</v>
      </c>
      <c r="D154" s="39"/>
    </row>
    <row r="158" spans="2:6">
      <c r="B158" s="32" t="s">
        <v>112</v>
      </c>
    </row>
    <row r="160" spans="2:6" ht="20.25" customHeight="1">
      <c r="B160" s="78" t="s">
        <v>113</v>
      </c>
      <c r="C160" s="79" t="s">
        <v>15</v>
      </c>
      <c r="D160" s="39" t="s">
        <v>30</v>
      </c>
      <c r="E160" s="39" t="s">
        <v>31</v>
      </c>
      <c r="F160" s="39" t="s">
        <v>32</v>
      </c>
    </row>
    <row r="161" spans="2:6">
      <c r="B161" s="40" t="s">
        <v>114</v>
      </c>
      <c r="C161" s="68"/>
      <c r="D161" s="68"/>
      <c r="E161" s="68"/>
      <c r="F161" s="68"/>
    </row>
    <row r="162" spans="2:6">
      <c r="B162" s="42" t="s">
        <v>115</v>
      </c>
      <c r="C162" s="72">
        <v>781.29</v>
      </c>
      <c r="D162" s="72">
        <v>781.29</v>
      </c>
      <c r="E162" s="47"/>
      <c r="F162" s="47"/>
    </row>
    <row r="163" spans="2:6">
      <c r="B163" s="42" t="s">
        <v>116</v>
      </c>
      <c r="C163" s="72">
        <v>178463.28</v>
      </c>
      <c r="D163" s="72">
        <v>178463.28</v>
      </c>
      <c r="E163" s="47"/>
      <c r="F163" s="47"/>
    </row>
    <row r="164" spans="2:6">
      <c r="B164" s="42" t="s">
        <v>117</v>
      </c>
      <c r="C164" s="72">
        <v>700.2</v>
      </c>
      <c r="D164" s="72">
        <v>700.2</v>
      </c>
      <c r="E164" s="47"/>
      <c r="F164" s="47"/>
    </row>
    <row r="165" spans="2:6">
      <c r="B165" s="42" t="s">
        <v>118</v>
      </c>
      <c r="C165" s="72">
        <v>-6330.07</v>
      </c>
      <c r="D165" s="72">
        <v>-6330.07</v>
      </c>
      <c r="E165" s="47"/>
      <c r="F165" s="47"/>
    </row>
    <row r="166" spans="2:6">
      <c r="B166" s="42" t="s">
        <v>119</v>
      </c>
      <c r="C166" s="72">
        <v>25030.68</v>
      </c>
      <c r="D166" s="72">
        <v>25030.68</v>
      </c>
      <c r="E166" s="47"/>
      <c r="F166" s="47"/>
    </row>
    <row r="167" spans="2:6">
      <c r="B167" s="42" t="s">
        <v>120</v>
      </c>
      <c r="C167" s="72">
        <v>948.52</v>
      </c>
      <c r="D167" s="72">
        <v>948.52</v>
      </c>
      <c r="E167" s="47"/>
      <c r="F167" s="47"/>
    </row>
    <row r="168" spans="2:6">
      <c r="B168" s="42" t="s">
        <v>121</v>
      </c>
      <c r="C168" s="72">
        <v>720</v>
      </c>
      <c r="D168" s="72">
        <v>720</v>
      </c>
      <c r="E168" s="47"/>
      <c r="F168" s="47"/>
    </row>
    <row r="169" spans="2:6">
      <c r="B169" s="42" t="s">
        <v>122</v>
      </c>
      <c r="C169" s="72">
        <v>857.81</v>
      </c>
      <c r="D169" s="72">
        <v>857.81</v>
      </c>
      <c r="E169" s="47"/>
      <c r="F169" s="47"/>
    </row>
    <row r="170" spans="2:6">
      <c r="B170" s="42" t="s">
        <v>123</v>
      </c>
      <c r="C170" s="72">
        <v>0.04</v>
      </c>
      <c r="D170" s="72">
        <v>0.04</v>
      </c>
      <c r="E170" s="47"/>
      <c r="F170" s="47"/>
    </row>
    <row r="171" spans="2:6">
      <c r="B171" s="42" t="s">
        <v>124</v>
      </c>
      <c r="C171" s="72">
        <v>4388.99</v>
      </c>
      <c r="D171" s="72">
        <v>4388.99</v>
      </c>
      <c r="E171" s="47"/>
      <c r="F171" s="47"/>
    </row>
    <row r="172" spans="2:6">
      <c r="B172" s="42" t="s">
        <v>125</v>
      </c>
      <c r="C172" s="72">
        <v>6279.47</v>
      </c>
      <c r="D172" s="72">
        <v>6279.47</v>
      </c>
      <c r="E172" s="47"/>
      <c r="F172" s="47"/>
    </row>
    <row r="173" spans="2:6">
      <c r="B173" s="42" t="s">
        <v>126</v>
      </c>
      <c r="C173" s="72">
        <v>812.95</v>
      </c>
      <c r="D173" s="72">
        <v>812.95</v>
      </c>
      <c r="E173" s="47"/>
      <c r="F173" s="47"/>
    </row>
    <row r="174" spans="2:6">
      <c r="B174" s="42" t="s">
        <v>127</v>
      </c>
      <c r="C174" s="72">
        <v>306.77</v>
      </c>
      <c r="D174" s="72">
        <v>306.77</v>
      </c>
      <c r="E174" s="47"/>
      <c r="F174" s="47"/>
    </row>
    <row r="175" spans="2:6">
      <c r="B175" s="42" t="s">
        <v>128</v>
      </c>
      <c r="C175" s="72">
        <v>1696</v>
      </c>
      <c r="D175" s="72">
        <v>1696</v>
      </c>
      <c r="E175" s="47"/>
      <c r="F175" s="47"/>
    </row>
    <row r="176" spans="2:6">
      <c r="B176" s="44" t="s">
        <v>129</v>
      </c>
      <c r="C176" s="89">
        <v>575017.11</v>
      </c>
      <c r="D176" s="89">
        <v>575017.11</v>
      </c>
      <c r="E176" s="50"/>
      <c r="F176" s="50"/>
    </row>
    <row r="177" spans="2:6" ht="16.5" customHeight="1">
      <c r="C177" s="90">
        <f>SUM(C162:C176)</f>
        <v>789673.04</v>
      </c>
      <c r="D177" s="90">
        <f>SUM(D162:D176)</f>
        <v>789673.04</v>
      </c>
      <c r="E177" s="39">
        <f t="shared" ref="E177:F177" si="4">SUM(E174:E176)</f>
        <v>0</v>
      </c>
      <c r="F177" s="39">
        <f t="shared" si="4"/>
        <v>0</v>
      </c>
    </row>
    <row r="181" spans="2:6" ht="20.25" customHeight="1">
      <c r="B181" s="78" t="s">
        <v>130</v>
      </c>
      <c r="C181" s="79" t="s">
        <v>15</v>
      </c>
      <c r="D181" s="39" t="s">
        <v>131</v>
      </c>
      <c r="E181" s="39" t="s">
        <v>110</v>
      </c>
    </row>
    <row r="182" spans="2:6">
      <c r="B182" s="91" t="s">
        <v>132</v>
      </c>
      <c r="C182" s="92"/>
      <c r="D182" s="93"/>
      <c r="E182" s="94"/>
    </row>
    <row r="183" spans="2:6">
      <c r="B183" s="95"/>
      <c r="C183" s="96"/>
      <c r="D183" s="97"/>
      <c r="E183" s="98"/>
    </row>
    <row r="184" spans="2:6">
      <c r="B184" s="99"/>
      <c r="C184" s="100"/>
      <c r="D184" s="101"/>
      <c r="E184" s="102"/>
    </row>
    <row r="185" spans="2:6" ht="16.5" customHeight="1">
      <c r="C185" s="39">
        <f>SUM(C183:C184)</f>
        <v>0</v>
      </c>
      <c r="D185" s="103"/>
      <c r="E185" s="104"/>
    </row>
    <row r="188" spans="2:6" ht="27.75" customHeight="1">
      <c r="B188" s="78" t="s">
        <v>133</v>
      </c>
      <c r="C188" s="79" t="s">
        <v>15</v>
      </c>
      <c r="D188" s="39" t="s">
        <v>131</v>
      </c>
      <c r="E188" s="39" t="s">
        <v>110</v>
      </c>
    </row>
    <row r="189" spans="2:6">
      <c r="B189" s="91" t="s">
        <v>134</v>
      </c>
      <c r="C189" s="92"/>
      <c r="D189" s="93"/>
      <c r="E189" s="94"/>
    </row>
    <row r="190" spans="2:6">
      <c r="B190" s="95"/>
      <c r="C190" s="96"/>
      <c r="D190" s="97"/>
      <c r="E190" s="98"/>
    </row>
    <row r="191" spans="2:6">
      <c r="B191" s="99"/>
      <c r="C191" s="100"/>
      <c r="D191" s="101"/>
      <c r="E191" s="102"/>
    </row>
    <row r="192" spans="2:6" ht="15" customHeight="1">
      <c r="C192" s="39">
        <f>SUM(C190:C191)</f>
        <v>0</v>
      </c>
      <c r="D192" s="103"/>
      <c r="E192" s="104"/>
    </row>
    <row r="193" spans="2:5" ht="15">
      <c r="B193"/>
    </row>
    <row r="195" spans="2:5" ht="24" customHeight="1">
      <c r="B195" s="78" t="s">
        <v>135</v>
      </c>
      <c r="C195" s="79" t="s">
        <v>15</v>
      </c>
      <c r="D195" s="39" t="s">
        <v>131</v>
      </c>
      <c r="E195" s="39" t="s">
        <v>110</v>
      </c>
    </row>
    <row r="196" spans="2:5">
      <c r="B196" s="91" t="s">
        <v>136</v>
      </c>
      <c r="C196" s="92"/>
      <c r="D196" s="93"/>
      <c r="E196" s="94"/>
    </row>
    <row r="197" spans="2:5">
      <c r="B197" s="95"/>
      <c r="C197" s="96"/>
      <c r="D197" s="97"/>
      <c r="E197" s="98"/>
    </row>
    <row r="198" spans="2:5">
      <c r="B198" s="99"/>
      <c r="C198" s="100"/>
      <c r="D198" s="101"/>
      <c r="E198" s="102"/>
    </row>
    <row r="199" spans="2:5" ht="16.5" customHeight="1">
      <c r="C199" s="39">
        <f>SUM(C197:C198)</f>
        <v>0</v>
      </c>
      <c r="D199" s="103"/>
      <c r="E199" s="104"/>
    </row>
    <row r="202" spans="2:5" ht="24" customHeight="1">
      <c r="B202" s="78" t="s">
        <v>137</v>
      </c>
      <c r="C202" s="79" t="s">
        <v>15</v>
      </c>
      <c r="D202" s="105" t="s">
        <v>131</v>
      </c>
      <c r="E202" s="105" t="s">
        <v>46</v>
      </c>
    </row>
    <row r="203" spans="2:5">
      <c r="B203" s="91" t="s">
        <v>138</v>
      </c>
      <c r="C203" s="41"/>
      <c r="D203" s="41">
        <v>0</v>
      </c>
      <c r="E203" s="41">
        <v>0</v>
      </c>
    </row>
    <row r="204" spans="2:5">
      <c r="B204" s="42"/>
      <c r="C204" s="43"/>
      <c r="D204" s="43">
        <v>0</v>
      </c>
      <c r="E204" s="43">
        <v>0</v>
      </c>
    </row>
    <row r="205" spans="2:5">
      <c r="B205" s="44"/>
      <c r="C205" s="106"/>
      <c r="D205" s="106">
        <v>0</v>
      </c>
      <c r="E205" s="106">
        <v>0</v>
      </c>
    </row>
    <row r="206" spans="2:5" ht="18.75" customHeight="1">
      <c r="C206" s="39">
        <f>SUM(C204:C205)</f>
        <v>0</v>
      </c>
      <c r="D206" s="103"/>
      <c r="E206" s="104"/>
    </row>
    <row r="210" spans="2:5" ht="15" customHeight="1">
      <c r="B210" s="32" t="s">
        <v>139</v>
      </c>
    </row>
    <row r="211" spans="2:5">
      <c r="B211" s="32"/>
    </row>
    <row r="212" spans="2:5" ht="24.95" customHeight="1">
      <c r="B212" s="32" t="s">
        <v>140</v>
      </c>
    </row>
    <row r="214" spans="2:5" ht="24" customHeight="1">
      <c r="B214" s="107" t="s">
        <v>141</v>
      </c>
      <c r="C214" s="108" t="s">
        <v>15</v>
      </c>
      <c r="D214" s="39" t="s">
        <v>142</v>
      </c>
      <c r="E214" s="39" t="s">
        <v>46</v>
      </c>
    </row>
    <row r="215" spans="2:5">
      <c r="B215" s="40" t="s">
        <v>143</v>
      </c>
      <c r="C215" s="68"/>
      <c r="D215" s="68"/>
      <c r="E215" s="68"/>
    </row>
    <row r="216" spans="2:5">
      <c r="B216" s="42" t="s">
        <v>144</v>
      </c>
      <c r="C216" s="47">
        <v>150400</v>
      </c>
      <c r="D216" s="47"/>
      <c r="E216" s="47"/>
    </row>
    <row r="217" spans="2:5">
      <c r="B217" s="42" t="s">
        <v>145</v>
      </c>
      <c r="C217" s="47">
        <v>1200</v>
      </c>
      <c r="D217" s="47"/>
      <c r="E217" s="47"/>
    </row>
    <row r="218" spans="2:5">
      <c r="B218" s="42" t="s">
        <v>146</v>
      </c>
      <c r="C218" s="47">
        <v>66240</v>
      </c>
      <c r="D218" s="47"/>
      <c r="E218" s="47"/>
    </row>
    <row r="219" spans="2:5">
      <c r="B219" s="42" t="s">
        <v>147</v>
      </c>
      <c r="C219" s="47">
        <v>2985</v>
      </c>
      <c r="D219" s="47"/>
      <c r="E219" s="47"/>
    </row>
    <row r="220" spans="2:5">
      <c r="B220" s="42" t="s">
        <v>148</v>
      </c>
      <c r="C220" s="47">
        <v>35000</v>
      </c>
      <c r="D220" s="47"/>
      <c r="E220" s="47"/>
    </row>
    <row r="221" spans="2:5">
      <c r="B221" s="42" t="s">
        <v>149</v>
      </c>
      <c r="C221" s="47">
        <v>5000</v>
      </c>
      <c r="D221" s="47"/>
      <c r="E221" s="47"/>
    </row>
    <row r="222" spans="2:5">
      <c r="B222" s="42" t="s">
        <v>150</v>
      </c>
      <c r="C222" s="47">
        <v>928075</v>
      </c>
      <c r="D222" s="47"/>
      <c r="E222" s="47"/>
    </row>
    <row r="223" spans="2:5">
      <c r="B223" s="42" t="s">
        <v>151</v>
      </c>
      <c r="C223" s="47">
        <v>4729</v>
      </c>
      <c r="D223" s="47"/>
      <c r="E223" s="47"/>
    </row>
    <row r="224" spans="2:5" ht="25.5">
      <c r="B224" s="109" t="s">
        <v>152</v>
      </c>
      <c r="C224" s="47">
        <v>0</v>
      </c>
      <c r="D224" s="47"/>
      <c r="E224" s="47"/>
    </row>
    <row r="225" spans="2:5">
      <c r="B225" s="109" t="s">
        <v>153</v>
      </c>
      <c r="C225" s="47">
        <v>7165392</v>
      </c>
      <c r="D225" s="47"/>
      <c r="E225" s="47"/>
    </row>
    <row r="226" spans="2:5">
      <c r="B226" s="109" t="s">
        <v>154</v>
      </c>
      <c r="C226" s="47">
        <v>318519</v>
      </c>
      <c r="D226" s="47"/>
      <c r="E226" s="47"/>
    </row>
    <row r="227" spans="2:5">
      <c r="B227" s="109" t="s">
        <v>155</v>
      </c>
      <c r="C227" s="47">
        <v>730831</v>
      </c>
      <c r="D227" s="47"/>
      <c r="E227" s="47"/>
    </row>
    <row r="228" spans="2:5">
      <c r="B228" s="109" t="s">
        <v>156</v>
      </c>
      <c r="C228" s="47">
        <v>7990478.5</v>
      </c>
      <c r="D228" s="47"/>
      <c r="E228" s="47"/>
    </row>
    <row r="229" spans="2:5">
      <c r="B229" s="109" t="s">
        <v>157</v>
      </c>
      <c r="C229" s="47">
        <v>383839.34</v>
      </c>
      <c r="D229" s="47"/>
      <c r="E229" s="47"/>
    </row>
    <row r="230" spans="2:5">
      <c r="B230" s="109" t="s">
        <v>158</v>
      </c>
      <c r="C230" s="47">
        <v>1406816.75</v>
      </c>
      <c r="D230" s="47"/>
      <c r="E230" s="47"/>
    </row>
    <row r="231" spans="2:5">
      <c r="B231" s="44" t="s">
        <v>159</v>
      </c>
      <c r="C231" s="50">
        <v>43200</v>
      </c>
      <c r="D231" s="50"/>
      <c r="E231" s="50"/>
    </row>
    <row r="232" spans="2:5" ht="15.75" customHeight="1">
      <c r="C232" s="48">
        <f>SUM(C216:C231)</f>
        <v>19232705.59</v>
      </c>
      <c r="D232" s="103"/>
      <c r="E232" s="104"/>
    </row>
    <row r="235" spans="2:5" ht="24.75" customHeight="1">
      <c r="B235" s="107" t="s">
        <v>160</v>
      </c>
      <c r="C235" s="108" t="s">
        <v>15</v>
      </c>
      <c r="D235" s="39" t="s">
        <v>142</v>
      </c>
      <c r="E235" s="39" t="s">
        <v>46</v>
      </c>
    </row>
    <row r="236" spans="2:5" ht="25.5">
      <c r="B236" s="110" t="s">
        <v>161</v>
      </c>
      <c r="C236" s="68"/>
      <c r="D236" s="68"/>
      <c r="E236" s="68"/>
    </row>
    <row r="237" spans="2:5">
      <c r="B237" s="42" t="s">
        <v>162</v>
      </c>
      <c r="C237" s="72">
        <v>2734.18</v>
      </c>
      <c r="D237" s="47"/>
      <c r="E237" s="47"/>
    </row>
    <row r="238" spans="2:5">
      <c r="B238" s="42" t="s">
        <v>163</v>
      </c>
      <c r="C238" s="47">
        <v>1887.6</v>
      </c>
      <c r="D238" s="47"/>
      <c r="E238" s="47"/>
    </row>
    <row r="239" spans="2:5">
      <c r="B239" s="44" t="s">
        <v>164</v>
      </c>
      <c r="C239" s="50">
        <v>0.4</v>
      </c>
      <c r="D239" s="50"/>
      <c r="E239" s="50"/>
    </row>
    <row r="240" spans="2:5" ht="16.5" customHeight="1">
      <c r="C240" s="48">
        <f>SUM(C237:C239)</f>
        <v>4622.1799999999994</v>
      </c>
      <c r="D240" s="103"/>
      <c r="E240" s="104"/>
    </row>
    <row r="244" spans="2:5" ht="20.100000000000001" customHeight="1">
      <c r="B244" s="32" t="s">
        <v>165</v>
      </c>
    </row>
    <row r="246" spans="2:5" ht="26.25" customHeight="1">
      <c r="B246" s="107" t="s">
        <v>166</v>
      </c>
      <c r="C246" s="108" t="s">
        <v>15</v>
      </c>
      <c r="D246" s="39" t="s">
        <v>167</v>
      </c>
      <c r="E246" s="39" t="s">
        <v>168</v>
      </c>
    </row>
    <row r="247" spans="2:5">
      <c r="B247" s="40" t="s">
        <v>169</v>
      </c>
      <c r="C247" s="68">
        <v>7423122.29</v>
      </c>
      <c r="D247" s="68">
        <v>0.59584385569785747</v>
      </c>
      <c r="E247" s="68">
        <v>0</v>
      </c>
    </row>
    <row r="248" spans="2:5">
      <c r="B248" s="42" t="s">
        <v>170</v>
      </c>
      <c r="C248" s="47">
        <v>219900.3</v>
      </c>
      <c r="D248" s="47">
        <v>1.7651095792619035E-2</v>
      </c>
      <c r="E248" s="47"/>
    </row>
    <row r="249" spans="2:5">
      <c r="B249" s="42" t="s">
        <v>171</v>
      </c>
      <c r="C249" s="47">
        <v>261418.35</v>
      </c>
      <c r="D249" s="47">
        <v>2.0983692781676107E-2</v>
      </c>
      <c r="E249" s="47"/>
    </row>
    <row r="250" spans="2:5">
      <c r="B250" s="42" t="s">
        <v>172</v>
      </c>
      <c r="C250" s="47">
        <v>124749.33</v>
      </c>
      <c r="D250" s="47">
        <v>1.0013457798352452E-2</v>
      </c>
      <c r="E250" s="47"/>
    </row>
    <row r="251" spans="2:5">
      <c r="B251" s="42" t="s">
        <v>173</v>
      </c>
      <c r="C251" s="47">
        <v>749861.51</v>
      </c>
      <c r="D251" s="47">
        <v>6.019035601228355E-2</v>
      </c>
      <c r="E251" s="47"/>
    </row>
    <row r="252" spans="2:5">
      <c r="B252" s="42" t="s">
        <v>174</v>
      </c>
      <c r="C252" s="47">
        <v>465708.83</v>
      </c>
      <c r="D252" s="47">
        <v>3.7381809710121054E-2</v>
      </c>
      <c r="E252" s="47"/>
    </row>
    <row r="253" spans="2:5">
      <c r="B253" s="42" t="s">
        <v>175</v>
      </c>
      <c r="C253" s="47">
        <v>476431.01</v>
      </c>
      <c r="D253" s="47">
        <v>3.824246440811694E-2</v>
      </c>
      <c r="E253" s="47"/>
    </row>
    <row r="254" spans="2:5">
      <c r="B254" s="42" t="s">
        <v>176</v>
      </c>
      <c r="C254" s="47">
        <v>516815.45</v>
      </c>
      <c r="D254" s="47">
        <v>4.1484068075648431E-2</v>
      </c>
      <c r="E254" s="47"/>
    </row>
    <row r="255" spans="2:5">
      <c r="B255" s="42" t="s">
        <v>177</v>
      </c>
      <c r="C255" s="47">
        <v>31800</v>
      </c>
      <c r="D255" s="47">
        <v>2.5525424303890687E-3</v>
      </c>
      <c r="E255" s="47"/>
    </row>
    <row r="256" spans="2:5">
      <c r="B256" s="42" t="s">
        <v>178</v>
      </c>
      <c r="C256" s="47">
        <v>195016.8</v>
      </c>
      <c r="D256" s="47">
        <v>1.5653731340839586E-2</v>
      </c>
      <c r="E256" s="47"/>
    </row>
    <row r="257" spans="2:5">
      <c r="B257" s="42" t="s">
        <v>179</v>
      </c>
      <c r="C257" s="47">
        <v>31452.33</v>
      </c>
      <c r="D257" s="47">
        <v>2.5246354358364471E-3</v>
      </c>
      <c r="E257" s="47"/>
    </row>
    <row r="258" spans="2:5">
      <c r="B258" s="42" t="s">
        <v>180</v>
      </c>
      <c r="C258" s="47">
        <v>11486</v>
      </c>
      <c r="D258" s="47">
        <v>9.2196548287574976E-4</v>
      </c>
      <c r="E258" s="47"/>
    </row>
    <row r="259" spans="2:5">
      <c r="B259" s="42" t="s">
        <v>181</v>
      </c>
      <c r="C259" s="47">
        <v>101027</v>
      </c>
      <c r="D259" s="47">
        <v>8.1092988715382522E-3</v>
      </c>
      <c r="E259" s="47"/>
    </row>
    <row r="260" spans="2:5">
      <c r="B260" s="42" t="s">
        <v>182</v>
      </c>
      <c r="C260" s="47">
        <v>20021.66</v>
      </c>
      <c r="D260" s="47">
        <v>1.6071112162523145E-3</v>
      </c>
      <c r="E260" s="47"/>
    </row>
    <row r="261" spans="2:5">
      <c r="B261" s="42" t="s">
        <v>183</v>
      </c>
      <c r="C261" s="47">
        <v>18079.849999999999</v>
      </c>
      <c r="D261" s="47">
        <v>1.4512447880525093E-3</v>
      </c>
      <c r="E261" s="47"/>
    </row>
    <row r="262" spans="2:5">
      <c r="B262" s="42" t="s">
        <v>184</v>
      </c>
      <c r="C262" s="47">
        <v>3053.83</v>
      </c>
      <c r="D262" s="47">
        <v>2.4512675000613361E-4</v>
      </c>
      <c r="E262" s="47"/>
    </row>
    <row r="263" spans="2:5">
      <c r="B263" s="42" t="s">
        <v>185</v>
      </c>
      <c r="C263" s="47">
        <v>800</v>
      </c>
      <c r="D263" s="47">
        <v>6.4214903909158954E-5</v>
      </c>
      <c r="E263" s="47"/>
    </row>
    <row r="264" spans="2:5">
      <c r="B264" s="42" t="s">
        <v>186</v>
      </c>
      <c r="C264" s="47">
        <v>389.35</v>
      </c>
      <c r="D264" s="47">
        <v>3.12525910462888E-5</v>
      </c>
      <c r="E264" s="47"/>
    </row>
    <row r="265" spans="2:5">
      <c r="B265" s="42" t="s">
        <v>187</v>
      </c>
      <c r="C265" s="47">
        <v>8735.9</v>
      </c>
      <c r="D265" s="47">
        <v>7.0121872382502713E-4</v>
      </c>
      <c r="E265" s="47"/>
    </row>
    <row r="266" spans="2:5">
      <c r="B266" s="42" t="s">
        <v>188</v>
      </c>
      <c r="C266" s="47">
        <v>4043.25</v>
      </c>
      <c r="D266" s="47">
        <v>3.2454613778838367E-4</v>
      </c>
      <c r="E266" s="47"/>
    </row>
    <row r="267" spans="2:5">
      <c r="B267" s="42" t="s">
        <v>189</v>
      </c>
      <c r="C267" s="47">
        <v>659.5</v>
      </c>
      <c r="D267" s="47">
        <v>5.2937161410112914E-5</v>
      </c>
      <c r="E267" s="47"/>
    </row>
    <row r="268" spans="2:5">
      <c r="B268" s="42" t="s">
        <v>190</v>
      </c>
      <c r="C268" s="47">
        <v>1644.3</v>
      </c>
      <c r="D268" s="47">
        <v>1.3198570812228758E-4</v>
      </c>
      <c r="E268" s="47"/>
    </row>
    <row r="269" spans="2:5">
      <c r="B269" s="42" t="s">
        <v>191</v>
      </c>
      <c r="C269" s="47">
        <v>516.20000000000005</v>
      </c>
      <c r="D269" s="47">
        <v>4.1434666747384819E-5</v>
      </c>
      <c r="E269" s="47"/>
    </row>
    <row r="270" spans="2:5">
      <c r="B270" s="42" t="s">
        <v>192</v>
      </c>
      <c r="C270" s="47">
        <v>80058.86</v>
      </c>
      <c r="D270" s="47">
        <v>6.426215002471012E-3</v>
      </c>
      <c r="E270" s="47"/>
    </row>
    <row r="271" spans="2:5">
      <c r="B271" s="42" t="s">
        <v>193</v>
      </c>
      <c r="C271" s="47">
        <v>8882.1200000000008</v>
      </c>
      <c r="D271" s="47">
        <v>7.1295560288702376E-4</v>
      </c>
      <c r="E271" s="47"/>
    </row>
    <row r="272" spans="2:5">
      <c r="B272" s="42" t="s">
        <v>194</v>
      </c>
      <c r="C272" s="47">
        <v>1126</v>
      </c>
      <c r="D272" s="47">
        <v>9.0382477252141238E-5</v>
      </c>
      <c r="E272" s="47"/>
    </row>
    <row r="273" spans="2:5">
      <c r="B273" s="42" t="s">
        <v>195</v>
      </c>
      <c r="C273" s="47">
        <v>5415</v>
      </c>
      <c r="D273" s="47">
        <v>4.3465463083511969E-4</v>
      </c>
      <c r="E273" s="47"/>
    </row>
    <row r="274" spans="2:5">
      <c r="B274" s="42" t="s">
        <v>196</v>
      </c>
      <c r="C274" s="47">
        <v>92</v>
      </c>
      <c r="D274" s="47">
        <v>7.3847139495532797E-6</v>
      </c>
      <c r="E274" s="47"/>
    </row>
    <row r="275" spans="2:5">
      <c r="B275" s="42" t="s">
        <v>197</v>
      </c>
      <c r="C275" s="47">
        <v>159289</v>
      </c>
      <c r="D275" s="47">
        <v>1.2785909785982527E-2</v>
      </c>
      <c r="E275" s="47"/>
    </row>
    <row r="276" spans="2:5">
      <c r="B276" s="42" t="s">
        <v>198</v>
      </c>
      <c r="C276" s="47">
        <v>45226</v>
      </c>
      <c r="D276" s="47">
        <v>3.6302290552445286E-3</v>
      </c>
      <c r="E276" s="47"/>
    </row>
    <row r="277" spans="2:5">
      <c r="B277" s="42" t="s">
        <v>199</v>
      </c>
      <c r="C277" s="47">
        <v>206273.34</v>
      </c>
      <c r="D277" s="47">
        <v>1.6557278383901593E-2</v>
      </c>
      <c r="E277" s="47"/>
    </row>
    <row r="278" spans="2:5">
      <c r="B278" s="42" t="s">
        <v>200</v>
      </c>
      <c r="C278" s="47">
        <v>6749</v>
      </c>
      <c r="D278" s="47">
        <v>5.4173298310364229E-4</v>
      </c>
      <c r="E278" s="47"/>
    </row>
    <row r="279" spans="2:5">
      <c r="B279" s="42" t="s">
        <v>201</v>
      </c>
      <c r="C279" s="47">
        <v>2647.89</v>
      </c>
      <c r="D279" s="47">
        <v>2.1254250239002864E-4</v>
      </c>
      <c r="E279" s="47"/>
    </row>
    <row r="280" spans="2:5">
      <c r="B280" s="42" t="s">
        <v>202</v>
      </c>
      <c r="C280" s="47">
        <v>4878.01</v>
      </c>
      <c r="D280" s="47">
        <v>3.9155117927239561E-4</v>
      </c>
      <c r="E280" s="47"/>
    </row>
    <row r="281" spans="2:5">
      <c r="B281" s="42" t="s">
        <v>203</v>
      </c>
      <c r="C281" s="47">
        <v>26796</v>
      </c>
      <c r="D281" s="47">
        <v>2.1508782064372793E-3</v>
      </c>
      <c r="E281" s="47"/>
    </row>
    <row r="282" spans="2:5">
      <c r="B282" s="42" t="s">
        <v>204</v>
      </c>
      <c r="C282" s="47">
        <v>20264.740000000002</v>
      </c>
      <c r="D282" s="47">
        <v>1.6266229148051124E-3</v>
      </c>
      <c r="E282" s="47"/>
    </row>
    <row r="283" spans="2:5">
      <c r="B283" s="42" t="s">
        <v>205</v>
      </c>
      <c r="C283" s="47">
        <v>17590</v>
      </c>
      <c r="D283" s="47">
        <v>1.4119251997026325E-3</v>
      </c>
      <c r="E283" s="47"/>
    </row>
    <row r="284" spans="2:5">
      <c r="B284" s="42" t="s">
        <v>206</v>
      </c>
      <c r="C284" s="47">
        <v>23680.81</v>
      </c>
      <c r="D284" s="47">
        <v>1.9008261733013132E-3</v>
      </c>
      <c r="E284" s="47"/>
    </row>
    <row r="285" spans="2:5">
      <c r="B285" s="42" t="s">
        <v>207</v>
      </c>
      <c r="C285" s="47">
        <v>222350.7</v>
      </c>
      <c r="D285" s="47">
        <v>1.784778604329279E-2</v>
      </c>
      <c r="E285" s="47"/>
    </row>
    <row r="286" spans="2:5">
      <c r="B286" s="42" t="s">
        <v>208</v>
      </c>
      <c r="C286" s="47">
        <v>24264</v>
      </c>
      <c r="D286" s="47">
        <v>1.9476380355647911E-3</v>
      </c>
      <c r="E286" s="47"/>
    </row>
    <row r="287" spans="2:5">
      <c r="B287" s="42" t="s">
        <v>209</v>
      </c>
      <c r="C287" s="47">
        <v>50634.54</v>
      </c>
      <c r="D287" s="47">
        <v>4.064365150730582E-3</v>
      </c>
      <c r="E287" s="47"/>
    </row>
    <row r="288" spans="2:5">
      <c r="B288" s="42" t="s">
        <v>210</v>
      </c>
      <c r="C288" s="47">
        <v>8279.2099999999991</v>
      </c>
      <c r="D288" s="47">
        <v>6.6456084324218487E-4</v>
      </c>
      <c r="E288" s="47"/>
    </row>
    <row r="289" spans="2:5">
      <c r="B289" s="42" t="s">
        <v>211</v>
      </c>
      <c r="C289" s="47">
        <v>384916.2</v>
      </c>
      <c r="D289" s="47">
        <v>3.0896695995098266E-2</v>
      </c>
      <c r="E289" s="47"/>
    </row>
    <row r="290" spans="2:5">
      <c r="B290" s="42" t="s">
        <v>212</v>
      </c>
      <c r="C290" s="47">
        <v>24951.599999999999</v>
      </c>
      <c r="D290" s="47">
        <v>2.0028307454747134E-3</v>
      </c>
      <c r="E290" s="47"/>
    </row>
    <row r="291" spans="2:5">
      <c r="B291" s="42" t="s">
        <v>213</v>
      </c>
      <c r="C291" s="47">
        <v>100</v>
      </c>
      <c r="D291" s="47">
        <v>8.0268629886448692E-6</v>
      </c>
      <c r="E291" s="47"/>
    </row>
    <row r="292" spans="2:5">
      <c r="B292" s="42" t="s">
        <v>214</v>
      </c>
      <c r="C292" s="47">
        <v>10956</v>
      </c>
      <c r="D292" s="47">
        <v>8.7942310903593192E-4</v>
      </c>
      <c r="E292" s="47"/>
    </row>
    <row r="293" spans="2:5">
      <c r="B293" s="42" t="s">
        <v>215</v>
      </c>
      <c r="C293" s="47">
        <v>10173</v>
      </c>
      <c r="D293" s="47">
        <v>8.1657277183484257E-4</v>
      </c>
      <c r="E293" s="47"/>
    </row>
    <row r="294" spans="2:5">
      <c r="B294" s="42" t="s">
        <v>216</v>
      </c>
      <c r="C294" s="47">
        <v>24984.16</v>
      </c>
      <c r="D294" s="47">
        <v>2.0054442920638162E-3</v>
      </c>
      <c r="E294" s="47"/>
    </row>
    <row r="295" spans="2:5">
      <c r="B295" s="42" t="s">
        <v>217</v>
      </c>
      <c r="C295" s="47">
        <v>5783.2</v>
      </c>
      <c r="D295" s="47">
        <v>4.6420954035931007E-4</v>
      </c>
      <c r="E295" s="47"/>
    </row>
    <row r="296" spans="2:5">
      <c r="B296" s="42" t="s">
        <v>218</v>
      </c>
      <c r="C296" s="47">
        <v>30805</v>
      </c>
      <c r="D296" s="47">
        <v>2.4726751436520522E-3</v>
      </c>
      <c r="E296" s="47"/>
    </row>
    <row r="297" spans="2:5">
      <c r="B297" s="42" t="s">
        <v>219</v>
      </c>
      <c r="C297" s="47">
        <v>5423.25</v>
      </c>
      <c r="D297" s="47">
        <v>4.353168470316829E-4</v>
      </c>
      <c r="E297" s="47"/>
    </row>
    <row r="298" spans="2:5">
      <c r="B298" s="42" t="s">
        <v>220</v>
      </c>
      <c r="C298" s="47">
        <v>121436.08</v>
      </c>
      <c r="D298" s="47">
        <v>9.7475077603811754E-3</v>
      </c>
      <c r="E298" s="47"/>
    </row>
    <row r="299" spans="2:5">
      <c r="B299" s="42" t="s">
        <v>221</v>
      </c>
      <c r="C299" s="47">
        <v>1479.77</v>
      </c>
      <c r="D299" s="47">
        <v>1.1877911044707019E-4</v>
      </c>
      <c r="E299" s="47"/>
    </row>
    <row r="300" spans="2:5">
      <c r="B300" s="42" t="s">
        <v>222</v>
      </c>
      <c r="C300" s="47">
        <v>167507.53</v>
      </c>
      <c r="D300" s="47">
        <v>1.3445599928763201E-2</v>
      </c>
      <c r="E300" s="47"/>
    </row>
    <row r="301" spans="2:5">
      <c r="B301" s="42" t="s">
        <v>223</v>
      </c>
      <c r="C301" s="47">
        <v>26201</v>
      </c>
      <c r="D301" s="47">
        <v>2.1031183716548425E-3</v>
      </c>
      <c r="E301" s="47"/>
    </row>
    <row r="302" spans="2:5">
      <c r="B302" s="42" t="s">
        <v>224</v>
      </c>
      <c r="C302" s="47">
        <v>44720.66</v>
      </c>
      <c r="D302" s="47">
        <v>3.589666105817711E-3</v>
      </c>
      <c r="E302" s="47"/>
    </row>
    <row r="303" spans="2:5">
      <c r="B303" s="42" t="s">
        <v>225</v>
      </c>
      <c r="C303" s="47">
        <v>17500</v>
      </c>
      <c r="D303" s="47">
        <v>1.4047010230128522E-3</v>
      </c>
      <c r="E303" s="47"/>
    </row>
    <row r="304" spans="2:5">
      <c r="B304" s="44" t="s">
        <v>226</v>
      </c>
      <c r="C304" s="47">
        <v>-0.66</v>
      </c>
      <c r="D304" s="47">
        <v>-5.2977295725056143E-8</v>
      </c>
      <c r="E304" s="47"/>
    </row>
    <row r="305" spans="2:7" ht="15.75" customHeight="1">
      <c r="C305" s="48">
        <f>SUM(C247:C304)</f>
        <v>12458167.049999995</v>
      </c>
      <c r="D305" s="48">
        <f>SUM(D247:D304)</f>
        <v>1.0000000000000004</v>
      </c>
      <c r="E305" s="39"/>
    </row>
    <row r="309" spans="2:7">
      <c r="B309" s="32" t="s">
        <v>227</v>
      </c>
    </row>
    <row r="311" spans="2:7" ht="28.5" customHeight="1">
      <c r="B311" s="78" t="s">
        <v>228</v>
      </c>
      <c r="C311" s="79" t="s">
        <v>55</v>
      </c>
      <c r="D311" s="105" t="s">
        <v>56</v>
      </c>
      <c r="E311" s="105" t="s">
        <v>229</v>
      </c>
      <c r="F311" s="111" t="s">
        <v>16</v>
      </c>
      <c r="G311" s="79" t="s">
        <v>131</v>
      </c>
    </row>
    <row r="312" spans="2:7">
      <c r="B312" s="91" t="s">
        <v>230</v>
      </c>
      <c r="C312" s="41"/>
      <c r="D312" s="41"/>
      <c r="E312" s="41">
        <v>0</v>
      </c>
      <c r="F312" s="41">
        <v>0</v>
      </c>
      <c r="G312" s="112">
        <v>0</v>
      </c>
    </row>
    <row r="313" spans="2:7">
      <c r="B313" s="56" t="s">
        <v>231</v>
      </c>
      <c r="C313" s="113">
        <v>3472131.36</v>
      </c>
      <c r="D313" s="113">
        <v>3472131.36</v>
      </c>
      <c r="E313" s="114">
        <v>0</v>
      </c>
      <c r="F313" s="43"/>
      <c r="G313" s="57"/>
    </row>
    <row r="314" spans="2:7">
      <c r="B314" s="56" t="s">
        <v>232</v>
      </c>
      <c r="C314" s="113">
        <v>-136494.09</v>
      </c>
      <c r="D314" s="113">
        <v>-136494.09</v>
      </c>
      <c r="E314" s="114">
        <v>0</v>
      </c>
      <c r="F314" s="43"/>
      <c r="G314" s="57"/>
    </row>
    <row r="315" spans="2:7">
      <c r="B315" s="56" t="s">
        <v>233</v>
      </c>
      <c r="C315" s="113">
        <v>2980081.43</v>
      </c>
      <c r="D315" s="113">
        <v>3358673.75</v>
      </c>
      <c r="E315" s="114">
        <v>378592.32</v>
      </c>
      <c r="F315" s="43"/>
      <c r="G315" s="57"/>
    </row>
    <row r="316" spans="2:7">
      <c r="B316" s="56" t="s">
        <v>234</v>
      </c>
      <c r="C316" s="113">
        <v>1793255.99</v>
      </c>
      <c r="D316" s="113">
        <v>0</v>
      </c>
      <c r="E316" s="114">
        <v>-1793255.99</v>
      </c>
      <c r="F316" s="43"/>
      <c r="G316" s="57"/>
    </row>
    <row r="317" spans="2:7">
      <c r="B317" s="56" t="s">
        <v>235</v>
      </c>
      <c r="C317" s="113">
        <v>2000000</v>
      </c>
      <c r="D317" s="113">
        <v>2000000</v>
      </c>
      <c r="E317" s="114">
        <v>0</v>
      </c>
      <c r="F317" s="43"/>
      <c r="G317" s="57"/>
    </row>
    <row r="318" spans="2:7">
      <c r="B318" s="56" t="s">
        <v>236</v>
      </c>
      <c r="C318" s="113">
        <v>27280.02</v>
      </c>
      <c r="D318" s="113">
        <v>0</v>
      </c>
      <c r="E318" s="113">
        <v>-27280.02</v>
      </c>
      <c r="F318" s="43"/>
      <c r="G318" s="57"/>
    </row>
    <row r="319" spans="2:7">
      <c r="B319" s="56" t="s">
        <v>237</v>
      </c>
      <c r="C319" s="113">
        <v>5892839.25</v>
      </c>
      <c r="D319" s="113">
        <v>5920119.2699999996</v>
      </c>
      <c r="E319" s="114">
        <v>27280.02</v>
      </c>
      <c r="F319" s="43"/>
      <c r="G319" s="57"/>
    </row>
    <row r="320" spans="2:7">
      <c r="B320" s="56" t="s">
        <v>238</v>
      </c>
      <c r="C320" s="113">
        <v>500000</v>
      </c>
      <c r="D320" s="113">
        <v>500000</v>
      </c>
      <c r="E320" s="114">
        <v>0</v>
      </c>
      <c r="F320" s="43"/>
      <c r="G320" s="57"/>
    </row>
    <row r="321" spans="2:7">
      <c r="B321" s="56" t="s">
        <v>239</v>
      </c>
      <c r="C321" s="113">
        <v>7711722.6399999997</v>
      </c>
      <c r="D321" s="113">
        <v>10691804.07</v>
      </c>
      <c r="E321" s="114">
        <v>2980081.43</v>
      </c>
      <c r="F321" s="43"/>
      <c r="G321" s="57"/>
    </row>
    <row r="322" spans="2:7">
      <c r="B322" s="56" t="s">
        <v>240</v>
      </c>
      <c r="C322" s="113">
        <v>64761615.579999998</v>
      </c>
      <c r="D322" s="113">
        <v>66554871.57</v>
      </c>
      <c r="E322" s="114">
        <v>1793255.99</v>
      </c>
      <c r="F322" s="43"/>
      <c r="G322" s="57"/>
    </row>
    <row r="323" spans="2:7">
      <c r="B323" s="56" t="s">
        <v>241</v>
      </c>
      <c r="C323" s="115">
        <v>-367864.22</v>
      </c>
      <c r="D323" s="115">
        <v>-367864.22</v>
      </c>
      <c r="E323" s="116">
        <v>0</v>
      </c>
      <c r="F323" s="43"/>
      <c r="G323" s="57"/>
    </row>
    <row r="324" spans="2:7">
      <c r="B324" s="58"/>
      <c r="C324" s="45">
        <v>0</v>
      </c>
      <c r="D324" s="45"/>
      <c r="E324" s="45">
        <v>0</v>
      </c>
      <c r="F324" s="45"/>
      <c r="G324" s="60"/>
    </row>
    <row r="325" spans="2:7" ht="19.5" customHeight="1">
      <c r="C325" s="48">
        <f>SUM(C313:C324)</f>
        <v>88634567.960000008</v>
      </c>
      <c r="D325" s="48">
        <f>SUM(D313:D324)</f>
        <v>91993241.710000008</v>
      </c>
      <c r="E325" s="117">
        <f>SUM(E313:E324)</f>
        <v>3358673.75</v>
      </c>
      <c r="F325" s="118"/>
      <c r="G325" s="119"/>
    </row>
    <row r="328" spans="2:7">
      <c r="B328" s="120"/>
      <c r="C328" s="120"/>
      <c r="D328" s="120"/>
      <c r="E328" s="120"/>
      <c r="F328" s="120"/>
    </row>
    <row r="329" spans="2:7" ht="27" customHeight="1">
      <c r="B329" s="107" t="s">
        <v>242</v>
      </c>
      <c r="C329" s="108" t="s">
        <v>55</v>
      </c>
      <c r="D329" s="39" t="s">
        <v>56</v>
      </c>
      <c r="E329" s="39" t="s">
        <v>229</v>
      </c>
      <c r="F329" s="121" t="s">
        <v>131</v>
      </c>
    </row>
    <row r="330" spans="2:7">
      <c r="B330" s="91" t="s">
        <v>243</v>
      </c>
      <c r="C330" s="41"/>
      <c r="D330" s="41"/>
      <c r="E330" s="41"/>
      <c r="F330" s="41"/>
    </row>
    <row r="331" spans="2:7">
      <c r="B331" s="56" t="s">
        <v>244</v>
      </c>
      <c r="C331" s="76">
        <v>2534422.5</v>
      </c>
      <c r="D331" s="43">
        <v>6779160.7199999997</v>
      </c>
      <c r="E331" s="43">
        <v>4244738.22</v>
      </c>
      <c r="F331" s="43"/>
    </row>
    <row r="332" spans="2:7">
      <c r="B332" s="56" t="s">
        <v>245</v>
      </c>
      <c r="C332" s="76">
        <v>-317536.65999999997</v>
      </c>
      <c r="D332" s="43">
        <v>-317536.65999999997</v>
      </c>
      <c r="E332" s="43">
        <v>0</v>
      </c>
      <c r="F332" s="43"/>
    </row>
    <row r="333" spans="2:7">
      <c r="B333" s="56" t="s">
        <v>246</v>
      </c>
      <c r="C333" s="76">
        <v>-807683.36</v>
      </c>
      <c r="D333" s="43">
        <v>-807683.36</v>
      </c>
      <c r="E333" s="43">
        <v>0</v>
      </c>
      <c r="F333" s="43"/>
    </row>
    <row r="334" spans="2:7">
      <c r="B334" s="56" t="s">
        <v>247</v>
      </c>
      <c r="C334" s="76">
        <v>-259910</v>
      </c>
      <c r="D334" s="43">
        <v>-791245.77</v>
      </c>
      <c r="E334" s="43">
        <v>-531335.77</v>
      </c>
      <c r="F334" s="43"/>
    </row>
    <row r="335" spans="2:7">
      <c r="B335" s="56" t="s">
        <v>248</v>
      </c>
      <c r="C335" s="76">
        <v>1811893.15</v>
      </c>
      <c r="D335" s="43">
        <v>1752171.13</v>
      </c>
      <c r="E335" s="43">
        <v>-59722.02</v>
      </c>
      <c r="F335" s="43"/>
    </row>
    <row r="336" spans="2:7">
      <c r="B336" s="56" t="s">
        <v>249</v>
      </c>
      <c r="C336" s="76">
        <v>449940.32</v>
      </c>
      <c r="D336" s="43">
        <v>449940.32</v>
      </c>
      <c r="E336" s="43">
        <v>0</v>
      </c>
      <c r="F336" s="43"/>
    </row>
    <row r="337" spans="2:6">
      <c r="B337" s="56" t="s">
        <v>250</v>
      </c>
      <c r="C337" s="76">
        <v>-4538985.53</v>
      </c>
      <c r="D337" s="43">
        <v>-4931449.55</v>
      </c>
      <c r="E337" s="43">
        <v>-392464.02</v>
      </c>
      <c r="F337" s="43"/>
    </row>
    <row r="338" spans="2:6">
      <c r="B338" s="56" t="s">
        <v>251</v>
      </c>
      <c r="C338" s="76">
        <v>-501901.87</v>
      </c>
      <c r="D338" s="43">
        <v>-676725.87</v>
      </c>
      <c r="E338" s="43">
        <v>-174824</v>
      </c>
      <c r="F338" s="43"/>
    </row>
    <row r="339" spans="2:6">
      <c r="B339" s="56" t="s">
        <v>252</v>
      </c>
      <c r="C339" s="76">
        <v>0</v>
      </c>
      <c r="D339" s="43">
        <v>-3268383.64</v>
      </c>
      <c r="E339" s="43">
        <v>-3268383.64</v>
      </c>
      <c r="F339" s="43"/>
    </row>
    <row r="340" spans="2:6">
      <c r="B340" s="56" t="s">
        <v>253</v>
      </c>
      <c r="C340" s="76">
        <v>554466.38</v>
      </c>
      <c r="D340" s="43">
        <v>555890.78</v>
      </c>
      <c r="E340" s="43">
        <v>1424.4</v>
      </c>
      <c r="F340" s="43"/>
    </row>
    <row r="341" spans="2:6">
      <c r="B341" s="56" t="s">
        <v>254</v>
      </c>
      <c r="C341" s="76">
        <v>5986405.5300000003</v>
      </c>
      <c r="D341" s="43">
        <v>11620666.619999999</v>
      </c>
      <c r="E341" s="43">
        <v>5634261.0899999999</v>
      </c>
      <c r="F341" s="43"/>
    </row>
    <row r="342" spans="2:6">
      <c r="B342" s="56" t="s">
        <v>255</v>
      </c>
      <c r="C342" s="76">
        <v>5156394.21</v>
      </c>
      <c r="D342" s="43">
        <v>5156394.21</v>
      </c>
      <c r="E342" s="43">
        <v>0</v>
      </c>
      <c r="F342" s="43"/>
    </row>
    <row r="343" spans="2:6">
      <c r="B343" s="56" t="s">
        <v>256</v>
      </c>
      <c r="C343" s="76">
        <v>320191.39</v>
      </c>
      <c r="D343" s="43">
        <v>320191.39</v>
      </c>
      <c r="E343" s="43">
        <v>0</v>
      </c>
      <c r="F343" s="43"/>
    </row>
    <row r="344" spans="2:6">
      <c r="B344" s="56" t="s">
        <v>257</v>
      </c>
      <c r="C344" s="76">
        <v>1255412.3999999999</v>
      </c>
      <c r="D344" s="43">
        <v>1255412.3999999999</v>
      </c>
      <c r="E344" s="43">
        <v>0</v>
      </c>
      <c r="F344" s="43"/>
    </row>
    <row r="345" spans="2:6">
      <c r="B345" s="56" t="s">
        <v>258</v>
      </c>
      <c r="C345" s="76">
        <v>2571119.6800000002</v>
      </c>
      <c r="D345" s="43">
        <v>3146544.74</v>
      </c>
      <c r="E345" s="43">
        <v>575425.06000000006</v>
      </c>
      <c r="F345" s="43"/>
    </row>
    <row r="346" spans="2:6">
      <c r="B346" s="56" t="s">
        <v>259</v>
      </c>
      <c r="C346" s="76">
        <v>8503356.9299999997</v>
      </c>
      <c r="D346" s="43">
        <v>9207002.3300000001</v>
      </c>
      <c r="E346" s="43">
        <v>703645.4</v>
      </c>
      <c r="F346" s="43"/>
    </row>
    <row r="347" spans="2:6">
      <c r="B347" s="56" t="s">
        <v>260</v>
      </c>
      <c r="C347" s="76">
        <v>148000</v>
      </c>
      <c r="D347" s="43">
        <v>163000</v>
      </c>
      <c r="E347" s="43">
        <v>15000</v>
      </c>
      <c r="F347" s="43"/>
    </row>
    <row r="348" spans="2:6">
      <c r="B348" s="56" t="s">
        <v>261</v>
      </c>
      <c r="C348" s="76">
        <v>4818165.46</v>
      </c>
      <c r="D348" s="43">
        <v>4850601.46</v>
      </c>
      <c r="E348" s="43">
        <v>32436</v>
      </c>
      <c r="F348" s="43"/>
    </row>
    <row r="349" spans="2:6" ht="14.1" customHeight="1">
      <c r="B349" s="42"/>
      <c r="C349" s="76">
        <v>0</v>
      </c>
      <c r="D349" s="43"/>
      <c r="E349" s="43"/>
      <c r="F349" s="43"/>
    </row>
    <row r="350" spans="2:6" ht="14.1" customHeight="1">
      <c r="B350" s="44"/>
      <c r="C350" s="122">
        <v>0</v>
      </c>
      <c r="D350" s="45"/>
      <c r="E350" s="45"/>
      <c r="F350" s="45"/>
    </row>
    <row r="351" spans="2:6" ht="20.25" customHeight="1">
      <c r="C351" s="48">
        <f>SUM(C331:C350)</f>
        <v>27683750.530000001</v>
      </c>
      <c r="D351" s="48">
        <f>SUM(D331:D350)</f>
        <v>34463951.25</v>
      </c>
      <c r="E351" s="48">
        <f t="shared" ref="E351:F351" si="5">SUM(E331:E350)</f>
        <v>6780200.7200000007</v>
      </c>
      <c r="F351" s="48">
        <f t="shared" si="5"/>
        <v>0</v>
      </c>
    </row>
    <row r="355" spans="2:5">
      <c r="B355" s="32" t="s">
        <v>262</v>
      </c>
    </row>
    <row r="357" spans="2:5" ht="30.75" customHeight="1">
      <c r="B357" s="107" t="s">
        <v>263</v>
      </c>
      <c r="C357" s="108" t="s">
        <v>55</v>
      </c>
      <c r="D357" s="39" t="s">
        <v>56</v>
      </c>
      <c r="E357" s="39" t="s">
        <v>57</v>
      </c>
    </row>
    <row r="358" spans="2:5">
      <c r="B358" s="91" t="s">
        <v>264</v>
      </c>
      <c r="C358" s="41"/>
      <c r="D358" s="41"/>
      <c r="E358" s="41"/>
    </row>
    <row r="359" spans="2:5">
      <c r="B359" s="56" t="s">
        <v>265</v>
      </c>
      <c r="C359" s="76">
        <v>3460817.64</v>
      </c>
      <c r="D359" s="43">
        <v>3460329.83</v>
      </c>
      <c r="E359" s="43">
        <v>-487.81</v>
      </c>
    </row>
    <row r="360" spans="2:5">
      <c r="B360" s="56" t="s">
        <v>266</v>
      </c>
      <c r="C360" s="76">
        <v>18921633.34</v>
      </c>
      <c r="D360" s="43">
        <v>20042010.899999999</v>
      </c>
      <c r="E360" s="43">
        <v>1120377.56</v>
      </c>
    </row>
    <row r="361" spans="2:5">
      <c r="B361" s="56" t="s">
        <v>267</v>
      </c>
      <c r="C361" s="76">
        <v>516085.38</v>
      </c>
      <c r="D361" s="43">
        <v>3640785.18</v>
      </c>
      <c r="E361" s="43">
        <v>3124699.8</v>
      </c>
    </row>
    <row r="362" spans="2:5">
      <c r="B362" s="56" t="s">
        <v>268</v>
      </c>
      <c r="C362" s="76">
        <v>2525477.0499999998</v>
      </c>
      <c r="D362" s="43">
        <v>3116490.09</v>
      </c>
      <c r="E362" s="43">
        <v>591013.04</v>
      </c>
    </row>
    <row r="363" spans="2:5">
      <c r="B363" s="56" t="s">
        <v>269</v>
      </c>
      <c r="C363" s="76">
        <v>23353.33</v>
      </c>
      <c r="D363" s="43">
        <v>730126.19</v>
      </c>
      <c r="E363" s="43">
        <v>706772.86</v>
      </c>
    </row>
    <row r="364" spans="2:5">
      <c r="B364" s="56" t="s">
        <v>270</v>
      </c>
      <c r="C364" s="76">
        <v>940104.12</v>
      </c>
      <c r="D364" s="43">
        <v>459358.05</v>
      </c>
      <c r="E364" s="43">
        <v>-480746.07</v>
      </c>
    </row>
    <row r="365" spans="2:5">
      <c r="B365" s="56" t="s">
        <v>271</v>
      </c>
      <c r="C365" s="76">
        <v>94464.08</v>
      </c>
      <c r="D365" s="43">
        <v>91749.88</v>
      </c>
      <c r="E365" s="43">
        <v>-2714.2</v>
      </c>
    </row>
    <row r="366" spans="2:5">
      <c r="B366" s="56" t="s">
        <v>272</v>
      </c>
      <c r="C366" s="76">
        <v>900891.46</v>
      </c>
      <c r="D366" s="43">
        <v>438652.51</v>
      </c>
      <c r="E366" s="43">
        <v>-462238.95</v>
      </c>
    </row>
    <row r="367" spans="2:5">
      <c r="B367" s="56" t="s">
        <v>273</v>
      </c>
      <c r="C367" s="76">
        <v>150743.32</v>
      </c>
      <c r="D367" s="43">
        <v>88927.7</v>
      </c>
      <c r="E367" s="43">
        <v>-61815.62</v>
      </c>
    </row>
    <row r="368" spans="2:5" ht="14.1" customHeight="1">
      <c r="B368" s="42" t="s">
        <v>274</v>
      </c>
      <c r="C368" s="76">
        <v>1629327.33</v>
      </c>
      <c r="D368" s="43">
        <v>1514872</v>
      </c>
      <c r="E368" s="43">
        <v>-114455.33</v>
      </c>
    </row>
    <row r="369" spans="2:5" ht="14.1" customHeight="1">
      <c r="B369" s="42" t="s">
        <v>275</v>
      </c>
      <c r="C369" s="76">
        <v>1689696</v>
      </c>
      <c r="D369" s="43">
        <v>1514872</v>
      </c>
      <c r="E369" s="43">
        <v>-174824</v>
      </c>
    </row>
    <row r="370" spans="2:5" ht="14.1" customHeight="1">
      <c r="B370" s="42" t="s">
        <v>276</v>
      </c>
      <c r="C370" s="76">
        <v>0</v>
      </c>
      <c r="D370" s="43">
        <v>150979.72</v>
      </c>
      <c r="E370" s="43">
        <v>150979.72</v>
      </c>
    </row>
    <row r="371" spans="2:5">
      <c r="B371" s="44" t="s">
        <v>277</v>
      </c>
      <c r="C371" s="122">
        <v>0</v>
      </c>
      <c r="D371" s="45">
        <v>27075</v>
      </c>
      <c r="E371" s="45">
        <v>27075</v>
      </c>
    </row>
    <row r="372" spans="2:5" ht="21.75" customHeight="1">
      <c r="C372" s="48">
        <f>SUM(C359:C371)</f>
        <v>30852593.049999997</v>
      </c>
      <c r="D372" s="48">
        <f t="shared" ref="D372:E372" si="6">SUM(D359:D371)</f>
        <v>35276229.049999997</v>
      </c>
      <c r="E372" s="48">
        <f t="shared" si="6"/>
        <v>4423635.9999999991</v>
      </c>
    </row>
    <row r="375" spans="2:5" ht="24" customHeight="1">
      <c r="B375" s="107" t="s">
        <v>278</v>
      </c>
      <c r="C375" s="108" t="s">
        <v>57</v>
      </c>
      <c r="D375" s="39" t="s">
        <v>279</v>
      </c>
      <c r="E375" s="1"/>
    </row>
    <row r="376" spans="2:5">
      <c r="B376" s="40" t="s">
        <v>280</v>
      </c>
      <c r="C376" s="123"/>
      <c r="D376" s="41"/>
      <c r="E376" s="54"/>
    </row>
    <row r="377" spans="2:5">
      <c r="B377" s="42"/>
      <c r="C377" s="124"/>
      <c r="D377" s="43"/>
      <c r="E377" s="54"/>
    </row>
    <row r="378" spans="2:5">
      <c r="B378" s="42" t="s">
        <v>281</v>
      </c>
      <c r="C378" s="124"/>
      <c r="D378" s="43"/>
      <c r="E378" s="54"/>
    </row>
    <row r="379" spans="2:5">
      <c r="B379" s="42" t="s">
        <v>60</v>
      </c>
      <c r="C379" s="124">
        <v>498899.77</v>
      </c>
      <c r="D379" s="43"/>
      <c r="E379" s="54"/>
    </row>
    <row r="380" spans="2:5">
      <c r="B380" s="42" t="s">
        <v>61</v>
      </c>
      <c r="C380" s="124"/>
      <c r="D380" s="43"/>
      <c r="E380" s="54"/>
    </row>
    <row r="381" spans="2:5">
      <c r="B381" s="42" t="s">
        <v>282</v>
      </c>
      <c r="C381" s="124">
        <v>5440.4</v>
      </c>
      <c r="D381" s="43"/>
      <c r="E381" s="54"/>
    </row>
    <row r="382" spans="2:5">
      <c r="B382" s="42" t="s">
        <v>65</v>
      </c>
      <c r="C382" s="124">
        <v>223693.51</v>
      </c>
      <c r="D382" s="43"/>
      <c r="E382" s="54"/>
    </row>
    <row r="383" spans="2:5">
      <c r="B383" s="42" t="s">
        <v>78</v>
      </c>
      <c r="C383" s="124">
        <v>281648</v>
      </c>
      <c r="D383" s="43"/>
      <c r="E383" s="54"/>
    </row>
    <row r="384" spans="2:5">
      <c r="B384" s="42" t="s">
        <v>82</v>
      </c>
      <c r="C384" s="124">
        <v>760979.76</v>
      </c>
      <c r="D384" s="43"/>
      <c r="E384" s="54"/>
    </row>
    <row r="385" spans="2:7">
      <c r="B385" s="42" t="s">
        <v>85</v>
      </c>
      <c r="C385" s="124">
        <v>68000</v>
      </c>
      <c r="D385" s="43"/>
      <c r="E385" s="54"/>
    </row>
    <row r="386" spans="2:7">
      <c r="B386" s="42" t="s">
        <v>103</v>
      </c>
      <c r="C386" s="124"/>
      <c r="D386" s="43"/>
      <c r="E386" s="54"/>
      <c r="F386" s="1"/>
      <c r="G386" s="1"/>
    </row>
    <row r="387" spans="2:7">
      <c r="B387" s="44"/>
      <c r="C387" s="125"/>
      <c r="D387" s="45"/>
      <c r="E387" s="54"/>
      <c r="F387" s="1"/>
      <c r="G387" s="1"/>
    </row>
    <row r="388" spans="2:7" ht="18" customHeight="1">
      <c r="C388" s="48">
        <f>SUM(C376:C387)</f>
        <v>1838661.44</v>
      </c>
      <c r="D388" s="39"/>
      <c r="E388" s="1"/>
      <c r="F388" s="1"/>
      <c r="G388" s="1"/>
    </row>
    <row r="389" spans="2:7">
      <c r="F389" s="1"/>
      <c r="G389" s="1"/>
    </row>
    <row r="390" spans="2:7" ht="15">
      <c r="B390"/>
      <c r="F390" s="1"/>
      <c r="G390" s="1"/>
    </row>
    <row r="391" spans="2:7">
      <c r="F391" s="1"/>
      <c r="G391" s="1"/>
    </row>
    <row r="392" spans="2:7">
      <c r="F392" s="1"/>
      <c r="G392" s="1"/>
    </row>
    <row r="393" spans="2:7">
      <c r="B393" s="32" t="s">
        <v>283</v>
      </c>
      <c r="F393" s="1"/>
      <c r="G393" s="1"/>
    </row>
    <row r="394" spans="2:7" ht="12" customHeight="1">
      <c r="B394" s="32" t="s">
        <v>284</v>
      </c>
      <c r="F394" s="1"/>
      <c r="G394" s="1"/>
    </row>
    <row r="395" spans="2:7">
      <c r="B395" s="126"/>
      <c r="C395" s="126"/>
      <c r="D395" s="126"/>
      <c r="E395" s="126"/>
      <c r="F395" s="1"/>
      <c r="G395" s="1"/>
    </row>
    <row r="396" spans="2:7">
      <c r="B396" s="11"/>
      <c r="C396" s="11"/>
      <c r="D396" s="11"/>
      <c r="E396" s="11"/>
      <c r="F396" s="1"/>
      <c r="G396" s="1"/>
    </row>
    <row r="397" spans="2:7">
      <c r="B397" s="127" t="s">
        <v>285</v>
      </c>
      <c r="C397" s="128"/>
      <c r="D397" s="128"/>
      <c r="E397" s="129"/>
      <c r="F397" s="1"/>
      <c r="G397" s="1"/>
    </row>
    <row r="398" spans="2:7">
      <c r="B398" s="130" t="s">
        <v>286</v>
      </c>
      <c r="C398" s="131"/>
      <c r="D398" s="131"/>
      <c r="E398" s="132"/>
      <c r="F398" s="1"/>
      <c r="G398" s="133"/>
    </row>
    <row r="399" spans="2:7">
      <c r="B399" s="134" t="s">
        <v>287</v>
      </c>
      <c r="C399" s="135"/>
      <c r="D399" s="135"/>
      <c r="E399" s="136"/>
      <c r="F399" s="1"/>
      <c r="G399" s="133"/>
    </row>
    <row r="400" spans="2:7">
      <c r="B400" s="137" t="s">
        <v>288</v>
      </c>
      <c r="C400" s="138"/>
      <c r="E400" s="139">
        <v>23922507.579999998</v>
      </c>
      <c r="F400" s="1"/>
      <c r="G400" s="133"/>
    </row>
    <row r="401" spans="2:7">
      <c r="B401" s="140"/>
      <c r="C401" s="140"/>
      <c r="D401" s="1"/>
      <c r="F401" s="1"/>
      <c r="G401" s="133"/>
    </row>
    <row r="402" spans="2:7">
      <c r="B402" s="141" t="s">
        <v>289</v>
      </c>
      <c r="C402" s="142"/>
      <c r="D402" s="143"/>
      <c r="E402" s="144">
        <f>SUM(D402:D407)</f>
        <v>0.4</v>
      </c>
      <c r="F402" s="1"/>
      <c r="G402" s="1"/>
    </row>
    <row r="403" spans="2:7">
      <c r="B403" s="145" t="s">
        <v>290</v>
      </c>
      <c r="C403" s="146"/>
      <c r="D403" s="147" t="s">
        <v>291</v>
      </c>
      <c r="E403" s="148"/>
      <c r="F403" s="1"/>
      <c r="G403" s="1"/>
    </row>
    <row r="404" spans="2:7">
      <c r="B404" s="145" t="s">
        <v>292</v>
      </c>
      <c r="C404" s="146"/>
      <c r="D404" s="147" t="s">
        <v>291</v>
      </c>
      <c r="E404" s="148"/>
      <c r="F404" s="1"/>
      <c r="G404" s="1"/>
    </row>
    <row r="405" spans="2:7">
      <c r="B405" s="145" t="s">
        <v>293</v>
      </c>
      <c r="C405" s="146"/>
      <c r="D405" s="147" t="s">
        <v>291</v>
      </c>
      <c r="E405" s="148"/>
      <c r="F405" s="1"/>
      <c r="G405" s="1"/>
    </row>
    <row r="406" spans="2:7">
      <c r="B406" s="145" t="s">
        <v>294</v>
      </c>
      <c r="C406" s="146"/>
      <c r="D406" s="147" t="s">
        <v>291</v>
      </c>
      <c r="E406" s="148"/>
      <c r="F406" s="1"/>
      <c r="G406" s="1"/>
    </row>
    <row r="407" spans="2:7">
      <c r="B407" s="145" t="s">
        <v>295</v>
      </c>
      <c r="C407" s="146"/>
      <c r="D407" s="147">
        <v>0.4</v>
      </c>
      <c r="E407" s="148"/>
      <c r="F407" s="1"/>
      <c r="G407" s="1"/>
    </row>
    <row r="408" spans="2:7">
      <c r="B408" s="140"/>
      <c r="C408" s="140"/>
      <c r="D408" s="1"/>
      <c r="F408" s="1"/>
      <c r="G408" s="1"/>
    </row>
    <row r="409" spans="2:7">
      <c r="B409" s="141" t="s">
        <v>296</v>
      </c>
      <c r="C409" s="142"/>
      <c r="D409" s="143"/>
      <c r="E409" s="149">
        <f>SUM(D409:D413)</f>
        <v>4685180.21</v>
      </c>
      <c r="F409" s="1"/>
      <c r="G409" s="1"/>
    </row>
    <row r="410" spans="2:7">
      <c r="B410" s="145" t="s">
        <v>297</v>
      </c>
      <c r="C410" s="146"/>
      <c r="D410" s="147" t="s">
        <v>291</v>
      </c>
      <c r="E410" s="148"/>
      <c r="F410" s="1"/>
      <c r="G410" s="1"/>
    </row>
    <row r="411" spans="2:7">
      <c r="B411" s="145" t="s">
        <v>298</v>
      </c>
      <c r="C411" s="146"/>
      <c r="D411" s="147" t="s">
        <v>291</v>
      </c>
      <c r="E411" s="148"/>
      <c r="F411" s="1"/>
      <c r="G411" s="1"/>
    </row>
    <row r="412" spans="2:7">
      <c r="B412" s="145" t="s">
        <v>299</v>
      </c>
      <c r="C412" s="146"/>
      <c r="D412" s="147" t="s">
        <v>291</v>
      </c>
      <c r="E412" s="148"/>
      <c r="F412" s="1"/>
      <c r="G412" s="1"/>
    </row>
    <row r="413" spans="2:7">
      <c r="B413" s="150" t="s">
        <v>300</v>
      </c>
      <c r="C413" s="151"/>
      <c r="D413" s="152">
        <v>4685180.21</v>
      </c>
      <c r="E413" s="153"/>
      <c r="F413" s="1"/>
      <c r="G413" s="1"/>
    </row>
    <row r="414" spans="2:7">
      <c r="B414" s="140"/>
      <c r="C414" s="140"/>
      <c r="F414" s="1"/>
      <c r="G414" s="1"/>
    </row>
    <row r="415" spans="2:7">
      <c r="B415" s="137" t="s">
        <v>301</v>
      </c>
      <c r="C415" s="138"/>
      <c r="E415" s="154">
        <f>+E400+E402-E409</f>
        <v>19237327.769999996</v>
      </c>
      <c r="F415" s="1"/>
      <c r="G415" s="133"/>
    </row>
    <row r="416" spans="2:7">
      <c r="B416" s="11"/>
      <c r="C416" s="11"/>
      <c r="D416" s="11"/>
      <c r="E416" s="11"/>
      <c r="F416" s="1"/>
      <c r="G416" s="1"/>
    </row>
    <row r="417" spans="2:7">
      <c r="B417" s="11"/>
      <c r="C417" s="11"/>
      <c r="D417" s="11"/>
      <c r="E417" s="11"/>
      <c r="F417" s="1"/>
      <c r="G417" s="1"/>
    </row>
    <row r="418" spans="2:7">
      <c r="B418" s="127" t="s">
        <v>302</v>
      </c>
      <c r="C418" s="128"/>
      <c r="D418" s="128"/>
      <c r="E418" s="129"/>
      <c r="F418" s="1"/>
      <c r="G418" s="1"/>
    </row>
    <row r="419" spans="2:7">
      <c r="B419" s="130" t="s">
        <v>286</v>
      </c>
      <c r="C419" s="131"/>
      <c r="D419" s="131"/>
      <c r="E419" s="132"/>
      <c r="F419" s="1"/>
      <c r="G419" s="1"/>
    </row>
    <row r="420" spans="2:7">
      <c r="B420" s="134" t="s">
        <v>287</v>
      </c>
      <c r="C420" s="135"/>
      <c r="D420" s="135"/>
      <c r="E420" s="136"/>
      <c r="F420" s="1"/>
      <c r="G420" s="1"/>
    </row>
    <row r="421" spans="2:7">
      <c r="B421" s="137" t="s">
        <v>303</v>
      </c>
      <c r="C421" s="138"/>
      <c r="E421" s="155">
        <v>14296829.15</v>
      </c>
      <c r="F421" s="1"/>
      <c r="G421" s="1"/>
    </row>
    <row r="422" spans="2:7">
      <c r="B422" s="140"/>
      <c r="C422" s="140"/>
      <c r="F422" s="1"/>
      <c r="G422" s="1"/>
    </row>
    <row r="423" spans="2:7">
      <c r="B423" s="156" t="s">
        <v>304</v>
      </c>
      <c r="C423" s="157"/>
      <c r="D423" s="143"/>
      <c r="E423" s="158">
        <f>SUM(D423:D440)</f>
        <v>1838661.44</v>
      </c>
      <c r="F423" s="1"/>
      <c r="G423" s="1"/>
    </row>
    <row r="424" spans="2:7">
      <c r="B424" s="145" t="s">
        <v>305</v>
      </c>
      <c r="C424" s="146"/>
      <c r="D424" s="152">
        <v>229133.91</v>
      </c>
      <c r="E424" s="159"/>
      <c r="F424" s="1"/>
      <c r="G424" s="1"/>
    </row>
    <row r="425" spans="2:7">
      <c r="B425" s="145" t="s">
        <v>306</v>
      </c>
      <c r="C425" s="146"/>
      <c r="D425" s="147" t="s">
        <v>291</v>
      </c>
      <c r="E425" s="159"/>
      <c r="F425" s="1"/>
      <c r="G425" s="1"/>
    </row>
    <row r="426" spans="2:7">
      <c r="B426" s="145" t="s">
        <v>307</v>
      </c>
      <c r="C426" s="146"/>
      <c r="D426" s="147" t="s">
        <v>291</v>
      </c>
      <c r="E426" s="159"/>
      <c r="F426" s="1"/>
      <c r="G426" s="1"/>
    </row>
    <row r="427" spans="2:7">
      <c r="B427" s="145" t="s">
        <v>308</v>
      </c>
      <c r="C427" s="146"/>
      <c r="D427" s="147" t="s">
        <v>291</v>
      </c>
      <c r="E427" s="159"/>
      <c r="F427" s="1"/>
      <c r="G427" s="1"/>
    </row>
    <row r="428" spans="2:7">
      <c r="B428" s="145" t="s">
        <v>309</v>
      </c>
      <c r="C428" s="146"/>
      <c r="D428" s="147" t="s">
        <v>291</v>
      </c>
      <c r="E428" s="159"/>
      <c r="F428" s="1"/>
      <c r="G428" s="133"/>
    </row>
    <row r="429" spans="2:7">
      <c r="B429" s="145" t="s">
        <v>310</v>
      </c>
      <c r="C429" s="146"/>
      <c r="D429" s="152">
        <v>1110627.76</v>
      </c>
      <c r="E429" s="159"/>
      <c r="F429" s="1"/>
      <c r="G429" s="1"/>
    </row>
    <row r="430" spans="2:7">
      <c r="B430" s="145" t="s">
        <v>311</v>
      </c>
      <c r="C430" s="146"/>
      <c r="D430" s="147" t="s">
        <v>291</v>
      </c>
      <c r="E430" s="159"/>
      <c r="F430" s="1"/>
      <c r="G430" s="133"/>
    </row>
    <row r="431" spans="2:7">
      <c r="B431" s="145" t="s">
        <v>312</v>
      </c>
      <c r="C431" s="146"/>
      <c r="D431" s="147" t="s">
        <v>291</v>
      </c>
      <c r="E431" s="159"/>
      <c r="F431" s="1"/>
      <c r="G431" s="1"/>
    </row>
    <row r="432" spans="2:7">
      <c r="B432" s="145" t="s">
        <v>313</v>
      </c>
      <c r="C432" s="146"/>
      <c r="D432" s="147" t="s">
        <v>291</v>
      </c>
      <c r="E432" s="159"/>
      <c r="F432" s="1"/>
      <c r="G432" s="133"/>
    </row>
    <row r="433" spans="2:11">
      <c r="B433" s="145" t="s">
        <v>314</v>
      </c>
      <c r="C433" s="146"/>
      <c r="D433" s="152">
        <v>498899.77</v>
      </c>
      <c r="E433" s="159"/>
      <c r="F433" s="1"/>
      <c r="G433" s="133"/>
    </row>
    <row r="434" spans="2:11">
      <c r="B434" s="145" t="s">
        <v>315</v>
      </c>
      <c r="C434" s="146"/>
      <c r="D434" s="147" t="s">
        <v>291</v>
      </c>
      <c r="E434" s="159"/>
      <c r="F434" s="1"/>
      <c r="G434" s="133"/>
      <c r="H434" s="160"/>
      <c r="I434" s="160"/>
      <c r="J434" s="160"/>
      <c r="K434" s="160"/>
    </row>
    <row r="435" spans="2:11">
      <c r="B435" s="145" t="s">
        <v>316</v>
      </c>
      <c r="C435" s="146"/>
      <c r="D435" s="147" t="s">
        <v>291</v>
      </c>
      <c r="E435" s="159"/>
      <c r="F435" s="1"/>
      <c r="G435" s="133"/>
      <c r="H435" s="160"/>
      <c r="I435" s="160"/>
      <c r="J435" s="160"/>
      <c r="K435" s="160"/>
    </row>
    <row r="436" spans="2:11">
      <c r="B436" s="145" t="s">
        <v>317</v>
      </c>
      <c r="C436" s="146"/>
      <c r="D436" s="147" t="s">
        <v>291</v>
      </c>
      <c r="E436" s="159"/>
      <c r="F436" s="1"/>
      <c r="G436" s="161"/>
    </row>
    <row r="437" spans="2:11">
      <c r="B437" s="145" t="s">
        <v>318</v>
      </c>
      <c r="C437" s="146"/>
      <c r="D437" s="147" t="s">
        <v>291</v>
      </c>
      <c r="E437" s="159"/>
      <c r="F437" s="1"/>
      <c r="G437" s="1"/>
    </row>
    <row r="438" spans="2:11">
      <c r="B438" s="145" t="s">
        <v>319</v>
      </c>
      <c r="C438" s="146"/>
      <c r="D438" s="147" t="s">
        <v>291</v>
      </c>
      <c r="E438" s="159"/>
      <c r="F438" s="1"/>
      <c r="G438" s="1"/>
    </row>
    <row r="439" spans="2:11" ht="12.75" customHeight="1">
      <c r="B439" s="145" t="s">
        <v>320</v>
      </c>
      <c r="C439" s="146"/>
      <c r="D439" s="147" t="s">
        <v>291</v>
      </c>
      <c r="E439" s="159"/>
      <c r="F439" s="1"/>
      <c r="G439" s="1"/>
    </row>
    <row r="440" spans="2:11">
      <c r="B440" s="162" t="s">
        <v>321</v>
      </c>
      <c r="C440" s="163"/>
      <c r="D440" s="164">
        <v>0</v>
      </c>
      <c r="E440" s="159"/>
      <c r="F440" s="1"/>
      <c r="G440" s="1"/>
    </row>
    <row r="441" spans="2:11">
      <c r="B441" s="140"/>
      <c r="C441" s="140"/>
      <c r="F441" s="1"/>
      <c r="G441" s="1"/>
    </row>
    <row r="442" spans="2:11">
      <c r="B442" s="156" t="s">
        <v>322</v>
      </c>
      <c r="C442" s="157"/>
      <c r="D442" s="143"/>
      <c r="E442" s="158">
        <f>SUM(D442:D449)</f>
        <v>-0.66</v>
      </c>
      <c r="F442" s="1"/>
      <c r="G442" s="1"/>
    </row>
    <row r="443" spans="2:11">
      <c r="B443" s="145" t="s">
        <v>323</v>
      </c>
      <c r="C443" s="146"/>
      <c r="D443" s="147" t="s">
        <v>291</v>
      </c>
      <c r="E443" s="159"/>
      <c r="F443" s="1"/>
      <c r="G443" s="1"/>
    </row>
    <row r="444" spans="2:11">
      <c r="B444" s="145" t="s">
        <v>324</v>
      </c>
      <c r="C444" s="146"/>
      <c r="D444" s="147" t="s">
        <v>291</v>
      </c>
      <c r="E444" s="159"/>
      <c r="F444" s="1"/>
      <c r="G444" s="1"/>
    </row>
    <row r="445" spans="2:11">
      <c r="B445" s="145" t="s">
        <v>325</v>
      </c>
      <c r="C445" s="146"/>
      <c r="D445" s="147" t="s">
        <v>291</v>
      </c>
      <c r="E445" s="159"/>
      <c r="F445" s="1"/>
      <c r="G445" s="1"/>
    </row>
    <row r="446" spans="2:11">
      <c r="B446" s="145" t="s">
        <v>326</v>
      </c>
      <c r="C446" s="146"/>
      <c r="D446" s="147" t="s">
        <v>291</v>
      </c>
      <c r="E446" s="159"/>
      <c r="F446" s="1"/>
      <c r="G446" s="1"/>
    </row>
    <row r="447" spans="2:11">
      <c r="B447" s="145" t="s">
        <v>327</v>
      </c>
      <c r="C447" s="146"/>
      <c r="D447" s="147" t="s">
        <v>291</v>
      </c>
      <c r="E447" s="159"/>
      <c r="F447" s="1"/>
      <c r="G447" s="1"/>
    </row>
    <row r="448" spans="2:11">
      <c r="B448" s="145" t="s">
        <v>328</v>
      </c>
      <c r="C448" s="146"/>
      <c r="D448" s="147">
        <v>-0.66</v>
      </c>
      <c r="E448" s="159"/>
      <c r="F448" s="1"/>
      <c r="G448" s="1"/>
    </row>
    <row r="449" spans="2:7">
      <c r="B449" s="162" t="s">
        <v>329</v>
      </c>
      <c r="C449" s="163"/>
      <c r="D449" s="147" t="s">
        <v>291</v>
      </c>
      <c r="E449" s="159"/>
      <c r="F449" s="1"/>
      <c r="G449" s="1"/>
    </row>
    <row r="450" spans="2:7">
      <c r="B450" s="165"/>
      <c r="C450" s="165"/>
      <c r="F450" s="1"/>
      <c r="G450" s="1"/>
    </row>
    <row r="451" spans="2:7">
      <c r="B451" s="166" t="s">
        <v>330</v>
      </c>
      <c r="E451" s="154">
        <f>+E421-E423+E442</f>
        <v>12458167.050000001</v>
      </c>
      <c r="F451" s="133"/>
      <c r="G451" s="133"/>
    </row>
    <row r="452" spans="2:7">
      <c r="F452" s="167"/>
      <c r="G452" s="1"/>
    </row>
    <row r="453" spans="2:7">
      <c r="F453" s="1"/>
      <c r="G453" s="1"/>
    </row>
    <row r="454" spans="2:7">
      <c r="F454" s="168"/>
      <c r="G454" s="1"/>
    </row>
    <row r="455" spans="2:7">
      <c r="F455" s="168"/>
      <c r="G455" s="1"/>
    </row>
    <row r="456" spans="2:7">
      <c r="F456" s="1"/>
      <c r="G456" s="1"/>
    </row>
    <row r="457" spans="2:7">
      <c r="B457" s="169" t="s">
        <v>331</v>
      </c>
      <c r="C457" s="169"/>
      <c r="D457" s="169"/>
      <c r="E457" s="169"/>
      <c r="F457" s="169"/>
      <c r="G457" s="1"/>
    </row>
    <row r="458" spans="2:7">
      <c r="B458" s="170"/>
      <c r="C458" s="170"/>
      <c r="D458" s="170"/>
      <c r="E458" s="170"/>
      <c r="F458" s="170"/>
      <c r="G458" s="1"/>
    </row>
    <row r="459" spans="2:7">
      <c r="B459" s="170"/>
      <c r="C459" s="170"/>
      <c r="D459" s="170"/>
      <c r="E459" s="170"/>
      <c r="F459" s="170"/>
      <c r="G459" s="1"/>
    </row>
    <row r="460" spans="2:7" ht="21" customHeight="1">
      <c r="B460" s="78" t="s">
        <v>332</v>
      </c>
      <c r="C460" s="79" t="s">
        <v>55</v>
      </c>
      <c r="D460" s="105" t="s">
        <v>56</v>
      </c>
      <c r="E460" s="105" t="s">
        <v>57</v>
      </c>
      <c r="F460" s="1"/>
      <c r="G460" s="1"/>
    </row>
    <row r="461" spans="2:7">
      <c r="B461" s="40" t="s">
        <v>333</v>
      </c>
      <c r="C461" s="171">
        <v>0</v>
      </c>
      <c r="D461" s="112"/>
      <c r="E461" s="112"/>
      <c r="F461" s="1"/>
      <c r="G461" s="1"/>
    </row>
    <row r="462" spans="2:7">
      <c r="B462" s="42"/>
      <c r="C462" s="172">
        <v>0</v>
      </c>
      <c r="D462" s="57"/>
      <c r="E462" s="57"/>
      <c r="F462" s="1"/>
      <c r="G462" s="1"/>
    </row>
    <row r="463" spans="2:7">
      <c r="B463" s="44"/>
      <c r="C463" s="173">
        <v>0</v>
      </c>
      <c r="D463" s="174">
        <v>0</v>
      </c>
      <c r="E463" s="174">
        <v>0</v>
      </c>
      <c r="F463" s="1"/>
      <c r="G463" s="1"/>
    </row>
    <row r="464" spans="2:7" ht="21" customHeight="1">
      <c r="C464" s="39">
        <f t="shared" ref="C464" si="7">SUM(C462:C463)</f>
        <v>0</v>
      </c>
      <c r="D464" s="39">
        <f t="shared" ref="D464:E464" si="8">SUM(D462:D463)</f>
        <v>0</v>
      </c>
      <c r="E464" s="39">
        <f t="shared" si="8"/>
        <v>0</v>
      </c>
      <c r="F464" s="1"/>
      <c r="G464" s="1"/>
    </row>
    <row r="465" spans="2:7">
      <c r="F465" s="1"/>
      <c r="G465" s="1"/>
    </row>
    <row r="466" spans="2:7">
      <c r="F466" s="1"/>
      <c r="G466" s="1"/>
    </row>
    <row r="467" spans="2:7">
      <c r="F467" s="1"/>
      <c r="G467" s="1"/>
    </row>
    <row r="468" spans="2:7">
      <c r="F468" s="1"/>
      <c r="G468" s="1"/>
    </row>
    <row r="469" spans="2:7">
      <c r="B469" s="16" t="s">
        <v>3</v>
      </c>
      <c r="F469" s="1"/>
      <c r="G469" s="1"/>
    </row>
    <row r="470" spans="2:7" ht="12" customHeight="1">
      <c r="F470" s="1"/>
      <c r="G470" s="1"/>
    </row>
    <row r="471" spans="2:7">
      <c r="C471" s="11"/>
      <c r="D471" s="11"/>
      <c r="E471" s="11"/>
    </row>
    <row r="472" spans="2:7">
      <c r="C472" s="11"/>
      <c r="D472" s="11"/>
      <c r="E472" s="11"/>
    </row>
    <row r="473" spans="2:7">
      <c r="C473" s="11"/>
      <c r="D473" s="11"/>
      <c r="E473" s="11"/>
    </row>
    <row r="474" spans="2:7">
      <c r="G474" s="1"/>
    </row>
    <row r="475" spans="2:7">
      <c r="B475" s="15"/>
      <c r="C475" s="11"/>
      <c r="D475" s="15"/>
      <c r="E475" s="15"/>
      <c r="F475" s="13"/>
      <c r="G475" s="13"/>
    </row>
    <row r="476" spans="2:7">
      <c r="B476" s="10" t="s">
        <v>4</v>
      </c>
      <c r="C476" s="11"/>
      <c r="D476" s="8" t="s">
        <v>5</v>
      </c>
      <c r="E476" s="8"/>
      <c r="F476" s="1"/>
      <c r="G476" s="175"/>
    </row>
    <row r="477" spans="2:7">
      <c r="B477" s="10" t="s">
        <v>6</v>
      </c>
      <c r="C477" s="11"/>
      <c r="D477" s="9" t="s">
        <v>7</v>
      </c>
      <c r="E477" s="9"/>
      <c r="F477" s="176"/>
      <c r="G477" s="176"/>
    </row>
    <row r="478" spans="2:7">
      <c r="B478" s="11"/>
      <c r="C478" s="11"/>
      <c r="D478" s="11"/>
      <c r="E478" s="11"/>
      <c r="F478" s="11"/>
      <c r="G478" s="11"/>
    </row>
    <row r="479" spans="2:7">
      <c r="B479" s="11"/>
      <c r="C479" s="11"/>
      <c r="D479" s="11"/>
      <c r="E479" s="11"/>
      <c r="F479" s="11"/>
      <c r="G479" s="11"/>
    </row>
    <row r="483" ht="12.75" customHeight="1"/>
    <row r="486" ht="12.75" customHeight="1"/>
  </sheetData>
  <mergeCells count="67">
    <mergeCell ref="B457:F457"/>
    <mergeCell ref="D476:E476"/>
    <mergeCell ref="D477:E477"/>
    <mergeCell ref="B445:C445"/>
    <mergeCell ref="B446:C446"/>
    <mergeCell ref="B447:C447"/>
    <mergeCell ref="B448:C448"/>
    <mergeCell ref="B449:C449"/>
    <mergeCell ref="B450:C450"/>
    <mergeCell ref="B439:C439"/>
    <mergeCell ref="B440:C440"/>
    <mergeCell ref="B441:C441"/>
    <mergeCell ref="B442:C442"/>
    <mergeCell ref="B443:C443"/>
    <mergeCell ref="B444:C444"/>
    <mergeCell ref="B433:C433"/>
    <mergeCell ref="B434:C434"/>
    <mergeCell ref="B435:C435"/>
    <mergeCell ref="B436:C436"/>
    <mergeCell ref="B437:C437"/>
    <mergeCell ref="B438:C438"/>
    <mergeCell ref="B427:C427"/>
    <mergeCell ref="B428:C428"/>
    <mergeCell ref="B429:C429"/>
    <mergeCell ref="B430:C430"/>
    <mergeCell ref="B431:C431"/>
    <mergeCell ref="B432:C432"/>
    <mergeCell ref="B421:C421"/>
    <mergeCell ref="B422:C422"/>
    <mergeCell ref="B423:C423"/>
    <mergeCell ref="B424:C424"/>
    <mergeCell ref="B425:C425"/>
    <mergeCell ref="B426:C426"/>
    <mergeCell ref="B413:C413"/>
    <mergeCell ref="B414:C414"/>
    <mergeCell ref="B415:C415"/>
    <mergeCell ref="B418:E418"/>
    <mergeCell ref="B419:E419"/>
    <mergeCell ref="B420:E420"/>
    <mergeCell ref="B407:C407"/>
    <mergeCell ref="B408:C408"/>
    <mergeCell ref="B409:C409"/>
    <mergeCell ref="B410:C410"/>
    <mergeCell ref="B411:C411"/>
    <mergeCell ref="B412:C412"/>
    <mergeCell ref="B401:C401"/>
    <mergeCell ref="B402:C402"/>
    <mergeCell ref="B403:C403"/>
    <mergeCell ref="B404:C404"/>
    <mergeCell ref="B405:C405"/>
    <mergeCell ref="B406:C406"/>
    <mergeCell ref="D240:E240"/>
    <mergeCell ref="B395:E395"/>
    <mergeCell ref="B397:E397"/>
    <mergeCell ref="B398:E398"/>
    <mergeCell ref="B399:E399"/>
    <mergeCell ref="B400:C400"/>
    <mergeCell ref="D74:E74"/>
    <mergeCell ref="D185:E185"/>
    <mergeCell ref="D192:E192"/>
    <mergeCell ref="D199:E199"/>
    <mergeCell ref="D206:E206"/>
    <mergeCell ref="D232:E232"/>
    <mergeCell ref="A2:N2"/>
    <mergeCell ref="A3:H3"/>
    <mergeCell ref="A4:H4"/>
    <mergeCell ref="A9:N9"/>
  </mergeCells>
  <dataValidations count="4">
    <dataValidation allowBlank="1" showInputMessage="1" showErrorMessage="1" prompt="Especificar origen de dicho recurso: Federal, Estatal, Municipal, Particulares." sqref="D181 D188 D195"/>
    <dataValidation allowBlank="1" showInputMessage="1" showErrorMessage="1" prompt="Características cualitativas significativas que les impacten financieramente." sqref="D148:E148 E181 E188 E195"/>
    <dataValidation allowBlank="1" showInputMessage="1" showErrorMessage="1" prompt="Corresponde al número de la cuenta de acuerdo al Plan de Cuentas emitido por el CONAC (DOF 22/11/2010)." sqref="B148"/>
    <dataValidation allowBlank="1" showInputMessage="1" showErrorMessage="1" prompt="Saldo final del periodo que corresponde la cuenta pública presentada (mensual:  enero, febrero, marzo, etc.; trimestral: 1er, 2do, 3ro. o 4to.)." sqref="C148 C181 C188 C195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2018-05-07T17:51:51Z</dcterms:created>
  <dcterms:modified xsi:type="dcterms:W3CDTF">2018-05-07T17:54:11Z</dcterms:modified>
</cp:coreProperties>
</file>